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DMC\"/>
    </mc:Choice>
  </mc:AlternateContent>
  <bookViews>
    <workbookView xWindow="0" yWindow="0" windowWidth="20460" windowHeight="7155" activeTab="5"/>
  </bookViews>
  <sheets>
    <sheet name="งบหน้า" sheetId="5" r:id="rId1"/>
    <sheet name="10 มิ.ย.66 " sheetId="12" r:id="rId2"/>
    <sheet name="น.ร รายอำเภอ" sheetId="8" r:id="rId3"/>
    <sheet name="ขยายโอกาส" sheetId="11" r:id="rId4"/>
    <sheet name="นักเรียนจำแนกรายชั้น" sheetId="1" r:id="rId5"/>
    <sheet name="120" sheetId="4" r:id="rId6"/>
  </sheets>
  <definedNames>
    <definedName name="_xlnm._FilterDatabase" localSheetId="3" hidden="1">ขยายโอกาส!$A$5:$BO$63</definedName>
    <definedName name="_xlnm._FilterDatabase" localSheetId="4" hidden="1">นักเรียนจำแนกรายชั้น!$A$5:$T$5</definedName>
    <definedName name="_xlnm.Print_Area" localSheetId="1">'10 มิ.ย.66 '!$A$1:$AX$214</definedName>
    <definedName name="_xlnm.Print_Area" localSheetId="4">นักเรียนจำแนกรายชั้น!$A$1:$T$201</definedName>
    <definedName name="_xlnm.Print_Titles" localSheetId="1">'10 มิ.ย.66 '!$A:$B,'10 มิ.ย.66 '!$5:$7</definedName>
    <definedName name="_xlnm.Print_Titles" localSheetId="3">ขยายโอกาส!$A:$C,ขยายโอกาส!$3:$4</definedName>
    <definedName name="_xlnm.Print_Titles" localSheetId="4">นักเรียนจำแนกรายชั้น!$3:$4</definedName>
  </definedNames>
  <calcPr calcId="152511"/>
</workbook>
</file>

<file path=xl/calcChain.xml><?xml version="1.0" encoding="utf-8"?>
<calcChain xmlns="http://schemas.openxmlformats.org/spreadsheetml/2006/main">
  <c r="AW211" i="12" l="1"/>
  <c r="AV211" i="12"/>
  <c r="AP211" i="12"/>
  <c r="AO211" i="12"/>
  <c r="AN211" i="12"/>
  <c r="AM211" i="12"/>
  <c r="AL211" i="12"/>
  <c r="AK211" i="12"/>
  <c r="AJ211" i="12"/>
  <c r="AC211" i="12"/>
  <c r="AB211" i="12"/>
  <c r="AA211" i="12"/>
  <c r="Y211" i="12"/>
  <c r="X211" i="12"/>
  <c r="W211" i="12"/>
  <c r="T211" i="12"/>
  <c r="R211" i="12"/>
  <c r="Q211" i="12"/>
  <c r="P211" i="12"/>
  <c r="O211" i="12"/>
  <c r="M211" i="12"/>
  <c r="L211" i="12"/>
  <c r="K211" i="12"/>
  <c r="J211" i="12"/>
  <c r="I211" i="12"/>
  <c r="H211" i="12"/>
  <c r="G211" i="12"/>
  <c r="E211" i="12"/>
  <c r="D211" i="12"/>
  <c r="C211" i="12"/>
  <c r="AR210" i="12"/>
  <c r="AG210" i="12"/>
  <c r="AS210" i="12" s="1"/>
  <c r="AF210" i="12"/>
  <c r="AE210" i="12"/>
  <c r="AD210" i="12"/>
  <c r="Z210" i="12"/>
  <c r="V210" i="12"/>
  <c r="U210" i="12"/>
  <c r="S210" i="12"/>
  <c r="N210" i="12"/>
  <c r="F210" i="12"/>
  <c r="AS209" i="12"/>
  <c r="AQ209" i="12"/>
  <c r="AG209" i="12"/>
  <c r="AF209" i="12"/>
  <c r="AE209" i="12"/>
  <c r="AD209" i="12"/>
  <c r="Z209" i="12"/>
  <c r="V209" i="12"/>
  <c r="S209" i="12"/>
  <c r="N209" i="12"/>
  <c r="F209" i="12"/>
  <c r="U209" i="12" s="1"/>
  <c r="AR208" i="12"/>
  <c r="AG208" i="12"/>
  <c r="AS208" i="12" s="1"/>
  <c r="AF208" i="12"/>
  <c r="AE208" i="12"/>
  <c r="AQ208" i="12" s="1"/>
  <c r="AD208" i="12"/>
  <c r="Z208" i="12"/>
  <c r="V208" i="12"/>
  <c r="S208" i="12"/>
  <c r="N208" i="12"/>
  <c r="U208" i="12" s="1"/>
  <c r="F208" i="12"/>
  <c r="AS207" i="12"/>
  <c r="AQ207" i="12"/>
  <c r="AH207" i="12"/>
  <c r="AG207" i="12"/>
  <c r="AF207" i="12"/>
  <c r="AR207" i="12" s="1"/>
  <c r="AE207" i="12"/>
  <c r="AD207" i="12"/>
  <c r="Z207" i="12"/>
  <c r="V207" i="12"/>
  <c r="S207" i="12"/>
  <c r="N207" i="12"/>
  <c r="F207" i="12"/>
  <c r="U207" i="12" s="1"/>
  <c r="AR206" i="12"/>
  <c r="AG206" i="12"/>
  <c r="AS206" i="12" s="1"/>
  <c r="AF206" i="12"/>
  <c r="AE206" i="12"/>
  <c r="AD206" i="12"/>
  <c r="Z206" i="12"/>
  <c r="V206" i="12"/>
  <c r="U206" i="12"/>
  <c r="S206" i="12"/>
  <c r="N206" i="12"/>
  <c r="F206" i="12"/>
  <c r="AS205" i="12"/>
  <c r="AQ205" i="12"/>
  <c r="AG205" i="12"/>
  <c r="AF205" i="12"/>
  <c r="AE205" i="12"/>
  <c r="AD205" i="12"/>
  <c r="Z205" i="12"/>
  <c r="V205" i="12"/>
  <c r="S205" i="12"/>
  <c r="N205" i="12"/>
  <c r="F205" i="12"/>
  <c r="U205" i="12" s="1"/>
  <c r="AR204" i="12"/>
  <c r="AG204" i="12"/>
  <c r="AS204" i="12" s="1"/>
  <c r="AF204" i="12"/>
  <c r="AE204" i="12"/>
  <c r="AQ204" i="12" s="1"/>
  <c r="AT204" i="12" s="1"/>
  <c r="AU204" i="12" s="1"/>
  <c r="AD204" i="12"/>
  <c r="Z204" i="12"/>
  <c r="V204" i="12"/>
  <c r="S204" i="12"/>
  <c r="N204" i="12"/>
  <c r="U204" i="12" s="1"/>
  <c r="F204" i="12"/>
  <c r="AS203" i="12"/>
  <c r="AQ203" i="12"/>
  <c r="AT203" i="12" s="1"/>
  <c r="AU203" i="12" s="1"/>
  <c r="AH203" i="12"/>
  <c r="AG203" i="12"/>
  <c r="AF203" i="12"/>
  <c r="AR203" i="12" s="1"/>
  <c r="AE203" i="12"/>
  <c r="AD203" i="12"/>
  <c r="Z203" i="12"/>
  <c r="V203" i="12"/>
  <c r="S203" i="12"/>
  <c r="N203" i="12"/>
  <c r="F203" i="12"/>
  <c r="AR202" i="12"/>
  <c r="AG202" i="12"/>
  <c r="AS202" i="12" s="1"/>
  <c r="AF202" i="12"/>
  <c r="AE202" i="12"/>
  <c r="AD202" i="12"/>
  <c r="Z202" i="12"/>
  <c r="V202" i="12"/>
  <c r="U202" i="12"/>
  <c r="S202" i="12"/>
  <c r="N202" i="12"/>
  <c r="F202" i="12"/>
  <c r="AS201" i="12"/>
  <c r="AQ201" i="12"/>
  <c r="AG201" i="12"/>
  <c r="AF201" i="12"/>
  <c r="AE201" i="12"/>
  <c r="AD201" i="12"/>
  <c r="Z201" i="12"/>
  <c r="V201" i="12"/>
  <c r="S201" i="12"/>
  <c r="N201" i="12"/>
  <c r="F201" i="12"/>
  <c r="U201" i="12" s="1"/>
  <c r="AR200" i="12"/>
  <c r="AG200" i="12"/>
  <c r="AS200" i="12" s="1"/>
  <c r="AF200" i="12"/>
  <c r="AE200" i="12"/>
  <c r="AQ200" i="12" s="1"/>
  <c r="AD200" i="12"/>
  <c r="Z200" i="12"/>
  <c r="V200" i="12"/>
  <c r="S200" i="12"/>
  <c r="N200" i="12"/>
  <c r="U200" i="12" s="1"/>
  <c r="F200" i="12"/>
  <c r="AS199" i="12"/>
  <c r="AQ199" i="12"/>
  <c r="AH199" i="12"/>
  <c r="AG199" i="12"/>
  <c r="AF199" i="12"/>
  <c r="AR199" i="12" s="1"/>
  <c r="AE199" i="12"/>
  <c r="AD199" i="12"/>
  <c r="Z199" i="12"/>
  <c r="V199" i="12"/>
  <c r="S199" i="12"/>
  <c r="N199" i="12"/>
  <c r="F199" i="12"/>
  <c r="AR198" i="12"/>
  <c r="AG198" i="12"/>
  <c r="AS198" i="12" s="1"/>
  <c r="AF198" i="12"/>
  <c r="AE198" i="12"/>
  <c r="AD198" i="12"/>
  <c r="Z198" i="12"/>
  <c r="V198" i="12"/>
  <c r="U198" i="12"/>
  <c r="S198" i="12"/>
  <c r="N198" i="12"/>
  <c r="F198" i="12"/>
  <c r="AS197" i="12"/>
  <c r="AQ197" i="12"/>
  <c r="AG197" i="12"/>
  <c r="AF197" i="12"/>
  <c r="AE197" i="12"/>
  <c r="AD197" i="12"/>
  <c r="Z197" i="12"/>
  <c r="V197" i="12"/>
  <c r="S197" i="12"/>
  <c r="N197" i="12"/>
  <c r="F197" i="12"/>
  <c r="U197" i="12" s="1"/>
  <c r="AR196" i="12"/>
  <c r="AG196" i="12"/>
  <c r="AF196" i="12"/>
  <c r="AE196" i="12"/>
  <c r="AQ196" i="12" s="1"/>
  <c r="AD196" i="12"/>
  <c r="Z196" i="12"/>
  <c r="V196" i="12"/>
  <c r="S196" i="12"/>
  <c r="N196" i="12"/>
  <c r="U196" i="12" s="1"/>
  <c r="F196" i="12"/>
  <c r="AS195" i="12"/>
  <c r="AQ195" i="12"/>
  <c r="AH195" i="12"/>
  <c r="AG195" i="12"/>
  <c r="AF195" i="12"/>
  <c r="AE195" i="12"/>
  <c r="AD195" i="12"/>
  <c r="Z195" i="12"/>
  <c r="Z211" i="12" s="1"/>
  <c r="V195" i="12"/>
  <c r="S195" i="12"/>
  <c r="N195" i="12"/>
  <c r="F195" i="12"/>
  <c r="F211" i="12" s="1"/>
  <c r="AW193" i="12"/>
  <c r="AV193" i="12"/>
  <c r="AP193" i="12"/>
  <c r="AO193" i="12"/>
  <c r="AN193" i="12"/>
  <c r="AM193" i="12"/>
  <c r="AL193" i="12"/>
  <c r="AK193" i="12"/>
  <c r="AJ193" i="12"/>
  <c r="AC193" i="12"/>
  <c r="AB193" i="12"/>
  <c r="AA193" i="12"/>
  <c r="Y193" i="12"/>
  <c r="X193" i="12"/>
  <c r="W193" i="12"/>
  <c r="T193" i="12"/>
  <c r="R193" i="12"/>
  <c r="Q193" i="12"/>
  <c r="P193" i="12"/>
  <c r="O193" i="12"/>
  <c r="M193" i="12"/>
  <c r="L193" i="12"/>
  <c r="K193" i="12"/>
  <c r="J193" i="12"/>
  <c r="I193" i="12"/>
  <c r="H193" i="12"/>
  <c r="G193" i="12"/>
  <c r="E193" i="12"/>
  <c r="D193" i="12"/>
  <c r="C193" i="12"/>
  <c r="AS192" i="12"/>
  <c r="AQ192" i="12"/>
  <c r="AT192" i="12" s="1"/>
  <c r="AU192" i="12" s="1"/>
  <c r="AH192" i="12"/>
  <c r="AG192" i="12"/>
  <c r="AF192" i="12"/>
  <c r="AR192" i="12" s="1"/>
  <c r="AE192" i="12"/>
  <c r="AD192" i="12"/>
  <c r="Z192" i="12"/>
  <c r="V192" i="12"/>
  <c r="S192" i="12"/>
  <c r="N192" i="12"/>
  <c r="F192" i="12"/>
  <c r="U192" i="12" s="1"/>
  <c r="AR191" i="12"/>
  <c r="AG191" i="12"/>
  <c r="AS191" i="12" s="1"/>
  <c r="AF191" i="12"/>
  <c r="AE191" i="12"/>
  <c r="AD191" i="12"/>
  <c r="Z191" i="12"/>
  <c r="V191" i="12"/>
  <c r="U191" i="12"/>
  <c r="S191" i="12"/>
  <c r="N191" i="12"/>
  <c r="F191" i="12"/>
  <c r="AS190" i="12"/>
  <c r="AQ190" i="12"/>
  <c r="AG190" i="12"/>
  <c r="AF190" i="12"/>
  <c r="AE190" i="12"/>
  <c r="AD190" i="12"/>
  <c r="Z190" i="12"/>
  <c r="V190" i="12"/>
  <c r="S190" i="12"/>
  <c r="N190" i="12"/>
  <c r="F190" i="12"/>
  <c r="U190" i="12" s="1"/>
  <c r="AR189" i="12"/>
  <c r="AG189" i="12"/>
  <c r="AS189" i="12" s="1"/>
  <c r="AF189" i="12"/>
  <c r="AE189" i="12"/>
  <c r="AQ189" i="12" s="1"/>
  <c r="AD189" i="12"/>
  <c r="Z189" i="12"/>
  <c r="V189" i="12"/>
  <c r="S189" i="12"/>
  <c r="N189" i="12"/>
  <c r="U189" i="12" s="1"/>
  <c r="F189" i="12"/>
  <c r="AS188" i="12"/>
  <c r="AQ188" i="12"/>
  <c r="AH188" i="12"/>
  <c r="AG188" i="12"/>
  <c r="AF188" i="12"/>
  <c r="AR188" i="12" s="1"/>
  <c r="AE188" i="12"/>
  <c r="AD188" i="12"/>
  <c r="Z188" i="12"/>
  <c r="V188" i="12"/>
  <c r="S188" i="12"/>
  <c r="N188" i="12"/>
  <c r="F188" i="12"/>
  <c r="U188" i="12" s="1"/>
  <c r="AR187" i="12"/>
  <c r="AG187" i="12"/>
  <c r="AS187" i="12" s="1"/>
  <c r="AF187" i="12"/>
  <c r="AE187" i="12"/>
  <c r="AD187" i="12"/>
  <c r="Z187" i="12"/>
  <c r="V187" i="12"/>
  <c r="U187" i="12"/>
  <c r="S187" i="12"/>
  <c r="N187" i="12"/>
  <c r="F187" i="12"/>
  <c r="AS186" i="12"/>
  <c r="AQ186" i="12"/>
  <c r="AG186" i="12"/>
  <c r="AF186" i="12"/>
  <c r="AE186" i="12"/>
  <c r="AD186" i="12"/>
  <c r="Z186" i="12"/>
  <c r="V186" i="12"/>
  <c r="S186" i="12"/>
  <c r="N186" i="12"/>
  <c r="F186" i="12"/>
  <c r="U186" i="12" s="1"/>
  <c r="AR185" i="12"/>
  <c r="AG185" i="12"/>
  <c r="AS185" i="12" s="1"/>
  <c r="AF185" i="12"/>
  <c r="AE185" i="12"/>
  <c r="AQ185" i="12" s="1"/>
  <c r="AT185" i="12" s="1"/>
  <c r="AU185" i="12" s="1"/>
  <c r="AD185" i="12"/>
  <c r="Z185" i="12"/>
  <c r="V185" i="12"/>
  <c r="S185" i="12"/>
  <c r="N185" i="12"/>
  <c r="U185" i="12" s="1"/>
  <c r="F185" i="12"/>
  <c r="AS184" i="12"/>
  <c r="AQ184" i="12"/>
  <c r="AT184" i="12" s="1"/>
  <c r="AU184" i="12" s="1"/>
  <c r="AH184" i="12"/>
  <c r="AG184" i="12"/>
  <c r="AF184" i="12"/>
  <c r="AR184" i="12" s="1"/>
  <c r="AE184" i="12"/>
  <c r="AD184" i="12"/>
  <c r="Z184" i="12"/>
  <c r="V184" i="12"/>
  <c r="S184" i="12"/>
  <c r="N184" i="12"/>
  <c r="F184" i="12"/>
  <c r="AR183" i="12"/>
  <c r="AG183" i="12"/>
  <c r="AS183" i="12" s="1"/>
  <c r="AF183" i="12"/>
  <c r="AE183" i="12"/>
  <c r="AD183" i="12"/>
  <c r="Z183" i="12"/>
  <c r="V183" i="12"/>
  <c r="U183" i="12"/>
  <c r="S183" i="12"/>
  <c r="N183" i="12"/>
  <c r="F183" i="12"/>
  <c r="AU182" i="12"/>
  <c r="AS182" i="12"/>
  <c r="AQ182" i="12"/>
  <c r="AT182" i="12" s="1"/>
  <c r="AH182" i="12"/>
  <c r="AG182" i="12"/>
  <c r="AF182" i="12"/>
  <c r="AR182" i="12" s="1"/>
  <c r="AE182" i="12"/>
  <c r="AD182" i="12"/>
  <c r="Z182" i="12"/>
  <c r="V182" i="12"/>
  <c r="S182" i="12"/>
  <c r="N182" i="12"/>
  <c r="F182" i="12"/>
  <c r="U182" i="12" s="1"/>
  <c r="AR181" i="12"/>
  <c r="AG181" i="12"/>
  <c r="AF181" i="12"/>
  <c r="AE181" i="12"/>
  <c r="AD181" i="12"/>
  <c r="Z181" i="12"/>
  <c r="Z193" i="12" s="1"/>
  <c r="V181" i="12"/>
  <c r="V193" i="12" s="1"/>
  <c r="S181" i="12"/>
  <c r="N181" i="12"/>
  <c r="F181" i="12"/>
  <c r="AW179" i="12"/>
  <c r="AV179" i="12"/>
  <c r="AP179" i="12"/>
  <c r="AO179" i="12"/>
  <c r="AN179" i="12"/>
  <c r="AM179" i="12"/>
  <c r="AL179" i="12"/>
  <c r="AK179" i="12"/>
  <c r="AJ179" i="12"/>
  <c r="AC179" i="12"/>
  <c r="AB179" i="12"/>
  <c r="AA179" i="12"/>
  <c r="Y179" i="12"/>
  <c r="X179" i="12"/>
  <c r="W179" i="12"/>
  <c r="T179" i="12"/>
  <c r="R179" i="12"/>
  <c r="Q179" i="12"/>
  <c r="P179" i="12"/>
  <c r="O179" i="12"/>
  <c r="M179" i="12"/>
  <c r="L179" i="12"/>
  <c r="K179" i="12"/>
  <c r="J179" i="12"/>
  <c r="I179" i="12"/>
  <c r="H179" i="12"/>
  <c r="G179" i="12"/>
  <c r="E179" i="12"/>
  <c r="D179" i="12"/>
  <c r="C179" i="12"/>
  <c r="AR178" i="12"/>
  <c r="AG178" i="12"/>
  <c r="AS178" i="12" s="1"/>
  <c r="AT178" i="12" s="1"/>
  <c r="AU178" i="12" s="1"/>
  <c r="AF178" i="12"/>
  <c r="AE178" i="12"/>
  <c r="AQ178" i="12" s="1"/>
  <c r="AD178" i="12"/>
  <c r="Z178" i="12"/>
  <c r="V178" i="12"/>
  <c r="S178" i="12"/>
  <c r="N178" i="12"/>
  <c r="U178" i="12" s="1"/>
  <c r="F178" i="12"/>
  <c r="AS177" i="12"/>
  <c r="AG177" i="12"/>
  <c r="AF177" i="12"/>
  <c r="AR177" i="12" s="1"/>
  <c r="AE177" i="12"/>
  <c r="AQ177" i="12" s="1"/>
  <c r="AD177" i="12"/>
  <c r="Z177" i="12"/>
  <c r="V177" i="12"/>
  <c r="S177" i="12"/>
  <c r="N177" i="12"/>
  <c r="U177" i="12" s="1"/>
  <c r="F177" i="12"/>
  <c r="AS176" i="12"/>
  <c r="AQ176" i="12"/>
  <c r="AT176" i="12" s="1"/>
  <c r="AH176" i="12"/>
  <c r="AG176" i="12"/>
  <c r="AF176" i="12"/>
  <c r="AR176" i="12" s="1"/>
  <c r="AE176" i="12"/>
  <c r="AD176" i="12"/>
  <c r="Z176" i="12"/>
  <c r="V176" i="12"/>
  <c r="S176" i="12"/>
  <c r="N176" i="12"/>
  <c r="F176" i="12"/>
  <c r="AR175" i="12"/>
  <c r="AG175" i="12"/>
  <c r="AS175" i="12" s="1"/>
  <c r="AF175" i="12"/>
  <c r="AE175" i="12"/>
  <c r="AD175" i="12"/>
  <c r="Z175" i="12"/>
  <c r="V175" i="12"/>
  <c r="U175" i="12"/>
  <c r="S175" i="12"/>
  <c r="N175" i="12"/>
  <c r="F175" i="12"/>
  <c r="AS174" i="12"/>
  <c r="AQ174" i="12"/>
  <c r="AG174" i="12"/>
  <c r="AF174" i="12"/>
  <c r="AE174" i="12"/>
  <c r="AD174" i="12"/>
  <c r="Z174" i="12"/>
  <c r="V174" i="12"/>
  <c r="S174" i="12"/>
  <c r="N174" i="12"/>
  <c r="F174" i="12"/>
  <c r="U174" i="12" s="1"/>
  <c r="AR173" i="12"/>
  <c r="AG173" i="12"/>
  <c r="AS173" i="12" s="1"/>
  <c r="AF173" i="12"/>
  <c r="AE173" i="12"/>
  <c r="AQ173" i="12" s="1"/>
  <c r="AD173" i="12"/>
  <c r="Z173" i="12"/>
  <c r="V173" i="12"/>
  <c r="S173" i="12"/>
  <c r="N173" i="12"/>
  <c r="U173" i="12" s="1"/>
  <c r="F173" i="12"/>
  <c r="AS172" i="12"/>
  <c r="AQ172" i="12"/>
  <c r="AH172" i="12"/>
  <c r="AG172" i="12"/>
  <c r="AF172" i="12"/>
  <c r="AR172" i="12" s="1"/>
  <c r="AE172" i="12"/>
  <c r="AD172" i="12"/>
  <c r="Z172" i="12"/>
  <c r="V172" i="12"/>
  <c r="S172" i="12"/>
  <c r="N172" i="12"/>
  <c r="F172" i="12"/>
  <c r="U172" i="12" s="1"/>
  <c r="AR171" i="12"/>
  <c r="AG171" i="12"/>
  <c r="AS171" i="12" s="1"/>
  <c r="AF171" i="12"/>
  <c r="AE171" i="12"/>
  <c r="AD171" i="12"/>
  <c r="Z171" i="12"/>
  <c r="V171" i="12"/>
  <c r="U171" i="12"/>
  <c r="S171" i="12"/>
  <c r="N171" i="12"/>
  <c r="F171" i="12"/>
  <c r="AS170" i="12"/>
  <c r="AQ170" i="12"/>
  <c r="AG170" i="12"/>
  <c r="AF170" i="12"/>
  <c r="AE170" i="12"/>
  <c r="AD170" i="12"/>
  <c r="Z170" i="12"/>
  <c r="V170" i="12"/>
  <c r="S170" i="12"/>
  <c r="N170" i="12"/>
  <c r="F170" i="12"/>
  <c r="U170" i="12" s="1"/>
  <c r="AR169" i="12"/>
  <c r="AG169" i="12"/>
  <c r="AS169" i="12" s="1"/>
  <c r="AF169" i="12"/>
  <c r="AE169" i="12"/>
  <c r="AQ169" i="12" s="1"/>
  <c r="AD169" i="12"/>
  <c r="Z169" i="12"/>
  <c r="V169" i="12"/>
  <c r="S169" i="12"/>
  <c r="N169" i="12"/>
  <c r="U169" i="12" s="1"/>
  <c r="F169" i="12"/>
  <c r="AS168" i="12"/>
  <c r="AQ168" i="12"/>
  <c r="AH168" i="12"/>
  <c r="AG168" i="12"/>
  <c r="AF168" i="12"/>
  <c r="AR168" i="12" s="1"/>
  <c r="AE168" i="12"/>
  <c r="AD168" i="12"/>
  <c r="Z168" i="12"/>
  <c r="V168" i="12"/>
  <c r="S168" i="12"/>
  <c r="N168" i="12"/>
  <c r="F168" i="12"/>
  <c r="U168" i="12" s="1"/>
  <c r="AR167" i="12"/>
  <c r="AG167" i="12"/>
  <c r="AS167" i="12" s="1"/>
  <c r="AF167" i="12"/>
  <c r="AE167" i="12"/>
  <c r="AD167" i="12"/>
  <c r="Z167" i="12"/>
  <c r="V167" i="12"/>
  <c r="U167" i="12"/>
  <c r="S167" i="12"/>
  <c r="N167" i="12"/>
  <c r="F167" i="12"/>
  <c r="AS166" i="12"/>
  <c r="AQ166" i="12"/>
  <c r="AG166" i="12"/>
  <c r="AF166" i="12"/>
  <c r="AE166" i="12"/>
  <c r="AD166" i="12"/>
  <c r="Z166" i="12"/>
  <c r="V166" i="12"/>
  <c r="S166" i="12"/>
  <c r="N166" i="12"/>
  <c r="F166" i="12"/>
  <c r="U166" i="12" s="1"/>
  <c r="AR165" i="12"/>
  <c r="AG165" i="12"/>
  <c r="AS165" i="12" s="1"/>
  <c r="AF165" i="12"/>
  <c r="AE165" i="12"/>
  <c r="AQ165" i="12" s="1"/>
  <c r="AT165" i="12" s="1"/>
  <c r="AU165" i="12" s="1"/>
  <c r="AD165" i="12"/>
  <c r="Z165" i="12"/>
  <c r="V165" i="12"/>
  <c r="S165" i="12"/>
  <c r="N165" i="12"/>
  <c r="U165" i="12" s="1"/>
  <c r="F165" i="12"/>
  <c r="AS164" i="12"/>
  <c r="AQ164" i="12"/>
  <c r="AT164" i="12" s="1"/>
  <c r="AU164" i="12" s="1"/>
  <c r="AH164" i="12"/>
  <c r="AG164" i="12"/>
  <c r="AF164" i="12"/>
  <c r="AR164" i="12" s="1"/>
  <c r="AE164" i="12"/>
  <c r="AD164" i="12"/>
  <c r="Z164" i="12"/>
  <c r="V164" i="12"/>
  <c r="S164" i="12"/>
  <c r="N164" i="12"/>
  <c r="F164" i="12"/>
  <c r="AR163" i="12"/>
  <c r="AG163" i="12"/>
  <c r="AS163" i="12" s="1"/>
  <c r="AF163" i="12"/>
  <c r="AE163" i="12"/>
  <c r="AD163" i="12"/>
  <c r="Z163" i="12"/>
  <c r="V163" i="12"/>
  <c r="U163" i="12"/>
  <c r="S163" i="12"/>
  <c r="N163" i="12"/>
  <c r="F163" i="12"/>
  <c r="AS162" i="12"/>
  <c r="AQ162" i="12"/>
  <c r="AG162" i="12"/>
  <c r="AF162" i="12"/>
  <c r="AE162" i="12"/>
  <c r="AD162" i="12"/>
  <c r="Z162" i="12"/>
  <c r="V162" i="12"/>
  <c r="S162" i="12"/>
  <c r="N162" i="12"/>
  <c r="F162" i="12"/>
  <c r="U162" i="12" s="1"/>
  <c r="AR161" i="12"/>
  <c r="AG161" i="12"/>
  <c r="AS161" i="12" s="1"/>
  <c r="AF161" i="12"/>
  <c r="AE161" i="12"/>
  <c r="AQ161" i="12" s="1"/>
  <c r="AD161" i="12"/>
  <c r="Z161" i="12"/>
  <c r="V161" i="12"/>
  <c r="S161" i="12"/>
  <c r="N161" i="12"/>
  <c r="U161" i="12" s="1"/>
  <c r="F161" i="12"/>
  <c r="AS160" i="12"/>
  <c r="AQ160" i="12"/>
  <c r="AT160" i="12" s="1"/>
  <c r="AH160" i="12"/>
  <c r="AG160" i="12"/>
  <c r="AF160" i="12"/>
  <c r="AR160" i="12" s="1"/>
  <c r="AE160" i="12"/>
  <c r="AD160" i="12"/>
  <c r="Z160" i="12"/>
  <c r="V160" i="12"/>
  <c r="S160" i="12"/>
  <c r="N160" i="12"/>
  <c r="F160" i="12"/>
  <c r="AR159" i="12"/>
  <c r="AG159" i="12"/>
  <c r="AS159" i="12" s="1"/>
  <c r="AF159" i="12"/>
  <c r="AE159" i="12"/>
  <c r="AD159" i="12"/>
  <c r="Z159" i="12"/>
  <c r="V159" i="12"/>
  <c r="U159" i="12"/>
  <c r="S159" i="12"/>
  <c r="S179" i="12" s="1"/>
  <c r="N159" i="12"/>
  <c r="F159" i="12"/>
  <c r="AW157" i="12"/>
  <c r="AV157" i="12"/>
  <c r="AP157" i="12"/>
  <c r="AO157" i="12"/>
  <c r="AN157" i="12"/>
  <c r="AM157" i="12"/>
  <c r="AL157" i="12"/>
  <c r="AK157" i="12"/>
  <c r="AJ157" i="12"/>
  <c r="AC157" i="12"/>
  <c r="AB157" i="12"/>
  <c r="AA157" i="12"/>
  <c r="Y157" i="12"/>
  <c r="X157" i="12"/>
  <c r="W157" i="12"/>
  <c r="T157" i="12"/>
  <c r="R157" i="12"/>
  <c r="Q157" i="12"/>
  <c r="P157" i="12"/>
  <c r="O157" i="12"/>
  <c r="M157" i="12"/>
  <c r="L157" i="12"/>
  <c r="K157" i="12"/>
  <c r="J157" i="12"/>
  <c r="I157" i="12"/>
  <c r="H157" i="12"/>
  <c r="G157" i="12"/>
  <c r="E157" i="12"/>
  <c r="D157" i="12"/>
  <c r="C157" i="12"/>
  <c r="AR156" i="12"/>
  <c r="AG156" i="12"/>
  <c r="AS156" i="12" s="1"/>
  <c r="AF156" i="12"/>
  <c r="AE156" i="12"/>
  <c r="AD156" i="12"/>
  <c r="Z156" i="12"/>
  <c r="V156" i="12"/>
  <c r="S156" i="12"/>
  <c r="N156" i="12"/>
  <c r="U156" i="12" s="1"/>
  <c r="F156" i="12"/>
  <c r="AS155" i="12"/>
  <c r="AQ155" i="12"/>
  <c r="AT155" i="12" s="1"/>
  <c r="AU155" i="12" s="1"/>
  <c r="AG155" i="12"/>
  <c r="AF155" i="12"/>
  <c r="AR155" i="12" s="1"/>
  <c r="AE155" i="12"/>
  <c r="AD155" i="12"/>
  <c r="Z155" i="12"/>
  <c r="V155" i="12"/>
  <c r="S155" i="12"/>
  <c r="N155" i="12"/>
  <c r="F155" i="12"/>
  <c r="AR154" i="12"/>
  <c r="AG154" i="12"/>
  <c r="AS154" i="12" s="1"/>
  <c r="AF154" i="12"/>
  <c r="AE154" i="12"/>
  <c r="AD154" i="12"/>
  <c r="Z154" i="12"/>
  <c r="V154" i="12"/>
  <c r="U154" i="12"/>
  <c r="S154" i="12"/>
  <c r="N154" i="12"/>
  <c r="F154" i="12"/>
  <c r="AS153" i="12"/>
  <c r="AQ153" i="12"/>
  <c r="AH153" i="12"/>
  <c r="AG153" i="12"/>
  <c r="AF153" i="12"/>
  <c r="AR153" i="12" s="1"/>
  <c r="AE153" i="12"/>
  <c r="AD153" i="12"/>
  <c r="Z153" i="12"/>
  <c r="V153" i="12"/>
  <c r="S153" i="12"/>
  <c r="N153" i="12"/>
  <c r="F153" i="12"/>
  <c r="U153" i="12" s="1"/>
  <c r="AR152" i="12"/>
  <c r="AG152" i="12"/>
  <c r="AS152" i="12" s="1"/>
  <c r="AF152" i="12"/>
  <c r="AE152" i="12"/>
  <c r="AD152" i="12"/>
  <c r="Z152" i="12"/>
  <c r="V152" i="12"/>
  <c r="S152" i="12"/>
  <c r="N152" i="12"/>
  <c r="U152" i="12" s="1"/>
  <c r="F152" i="12"/>
  <c r="AS151" i="12"/>
  <c r="AG151" i="12"/>
  <c r="AH151" i="12" s="1"/>
  <c r="AI151" i="12" s="1"/>
  <c r="AF151" i="12"/>
  <c r="AR151" i="12" s="1"/>
  <c r="AE151" i="12"/>
  <c r="AQ151" i="12" s="1"/>
  <c r="AD151" i="12"/>
  <c r="Z151" i="12"/>
  <c r="V151" i="12"/>
  <c r="S151" i="12"/>
  <c r="N151" i="12"/>
  <c r="U151" i="12" s="1"/>
  <c r="F151" i="12"/>
  <c r="AS150" i="12"/>
  <c r="AH150" i="12"/>
  <c r="AG150" i="12"/>
  <c r="AF150" i="12"/>
  <c r="AR150" i="12" s="1"/>
  <c r="AE150" i="12"/>
  <c r="AQ150" i="12" s="1"/>
  <c r="AT150" i="12" s="1"/>
  <c r="AD150" i="12"/>
  <c r="Z150" i="12"/>
  <c r="V150" i="12"/>
  <c r="S150" i="12"/>
  <c r="N150" i="12"/>
  <c r="F150" i="12"/>
  <c r="U150" i="12" s="1"/>
  <c r="AG149" i="12"/>
  <c r="AS149" i="12" s="1"/>
  <c r="AF149" i="12"/>
  <c r="AR149" i="12" s="1"/>
  <c r="AE149" i="12"/>
  <c r="AD149" i="12"/>
  <c r="Z149" i="12"/>
  <c r="V149" i="12"/>
  <c r="U149" i="12"/>
  <c r="S149" i="12"/>
  <c r="N149" i="12"/>
  <c r="F149" i="12"/>
  <c r="AQ148" i="12"/>
  <c r="AG148" i="12"/>
  <c r="AS148" i="12" s="1"/>
  <c r="AF148" i="12"/>
  <c r="AE148" i="12"/>
  <c r="AD148" i="12"/>
  <c r="Z148" i="12"/>
  <c r="V148" i="12"/>
  <c r="S148" i="12"/>
  <c r="N148" i="12"/>
  <c r="F148" i="12"/>
  <c r="U148" i="12" s="1"/>
  <c r="AR147" i="12"/>
  <c r="AG147" i="12"/>
  <c r="AS147" i="12" s="1"/>
  <c r="AF147" i="12"/>
  <c r="AE147" i="12"/>
  <c r="AQ147" i="12" s="1"/>
  <c r="AD147" i="12"/>
  <c r="Z147" i="12"/>
  <c r="V147" i="12"/>
  <c r="S147" i="12"/>
  <c r="N147" i="12"/>
  <c r="U147" i="12" s="1"/>
  <c r="F147" i="12"/>
  <c r="AS146" i="12"/>
  <c r="AH146" i="12"/>
  <c r="AG146" i="12"/>
  <c r="AF146" i="12"/>
  <c r="AR146" i="12" s="1"/>
  <c r="AE146" i="12"/>
  <c r="AQ146" i="12" s="1"/>
  <c r="AT146" i="12" s="1"/>
  <c r="AD146" i="12"/>
  <c r="Z146" i="12"/>
  <c r="V146" i="12"/>
  <c r="S146" i="12"/>
  <c r="N146" i="12"/>
  <c r="F146" i="12"/>
  <c r="U146" i="12" s="1"/>
  <c r="AR145" i="12"/>
  <c r="AG145" i="12"/>
  <c r="AS145" i="12" s="1"/>
  <c r="AF145" i="12"/>
  <c r="AE145" i="12"/>
  <c r="AD145" i="12"/>
  <c r="Z145" i="12"/>
  <c r="V145" i="12"/>
  <c r="U145" i="12"/>
  <c r="S145" i="12"/>
  <c r="N145" i="12"/>
  <c r="F145" i="12"/>
  <c r="AS144" i="12"/>
  <c r="AQ144" i="12"/>
  <c r="AG144" i="12"/>
  <c r="AF144" i="12"/>
  <c r="AE144" i="12"/>
  <c r="AD144" i="12"/>
  <c r="Z144" i="12"/>
  <c r="V144" i="12"/>
  <c r="S144" i="12"/>
  <c r="N144" i="12"/>
  <c r="F144" i="12"/>
  <c r="U144" i="12" s="1"/>
  <c r="AR143" i="12"/>
  <c r="AG143" i="12"/>
  <c r="AS143" i="12" s="1"/>
  <c r="AF143" i="12"/>
  <c r="AE143" i="12"/>
  <c r="AD143" i="12"/>
  <c r="Z143" i="12"/>
  <c r="Z157" i="12" s="1"/>
  <c r="V143" i="12"/>
  <c r="S143" i="12"/>
  <c r="N143" i="12"/>
  <c r="F143" i="12"/>
  <c r="AW141" i="12"/>
  <c r="AV141" i="12"/>
  <c r="AP141" i="12"/>
  <c r="AO141" i="12"/>
  <c r="AN141" i="12"/>
  <c r="AM141" i="12"/>
  <c r="AL141" i="12"/>
  <c r="AK141" i="12"/>
  <c r="AJ141" i="12"/>
  <c r="AE141" i="12"/>
  <c r="AC141" i="12"/>
  <c r="AB141" i="12"/>
  <c r="AA141" i="12"/>
  <c r="Y141" i="12"/>
  <c r="X141" i="12"/>
  <c r="W141" i="12"/>
  <c r="T141" i="12"/>
  <c r="S141" i="12"/>
  <c r="R141" i="12"/>
  <c r="Q141" i="12"/>
  <c r="P141" i="12"/>
  <c r="O141" i="12"/>
  <c r="M141" i="12"/>
  <c r="L141" i="12"/>
  <c r="K141" i="12"/>
  <c r="J141" i="12"/>
  <c r="I141" i="12"/>
  <c r="H141" i="12"/>
  <c r="G141" i="12"/>
  <c r="E141" i="12"/>
  <c r="D141" i="12"/>
  <c r="C141" i="12"/>
  <c r="AR140" i="12"/>
  <c r="AG140" i="12"/>
  <c r="AS140" i="12" s="1"/>
  <c r="AF140" i="12"/>
  <c r="AE140" i="12"/>
  <c r="AQ140" i="12" s="1"/>
  <c r="AD140" i="12"/>
  <c r="Z140" i="12"/>
  <c r="V140" i="12"/>
  <c r="S140" i="12"/>
  <c r="N140" i="12"/>
  <c r="U140" i="12" s="1"/>
  <c r="F140" i="12"/>
  <c r="AS139" i="12"/>
  <c r="AQ139" i="12"/>
  <c r="AT139" i="12" s="1"/>
  <c r="AH139" i="12"/>
  <c r="AG139" i="12"/>
  <c r="AF139" i="12"/>
  <c r="AR139" i="12" s="1"/>
  <c r="AE139" i="12"/>
  <c r="AD139" i="12"/>
  <c r="Z139" i="12"/>
  <c r="V139" i="12"/>
  <c r="S139" i="12"/>
  <c r="N139" i="12"/>
  <c r="F139" i="12"/>
  <c r="U139" i="12" s="1"/>
  <c r="AR138" i="12"/>
  <c r="AG138" i="12"/>
  <c r="AS138" i="12" s="1"/>
  <c r="AF138" i="12"/>
  <c r="AE138" i="12"/>
  <c r="AD138" i="12"/>
  <c r="Z138" i="12"/>
  <c r="V138" i="12"/>
  <c r="U138" i="12"/>
  <c r="S138" i="12"/>
  <c r="N138" i="12"/>
  <c r="F138" i="12"/>
  <c r="AS137" i="12"/>
  <c r="AQ137" i="12"/>
  <c r="AG137" i="12"/>
  <c r="AF137" i="12"/>
  <c r="AE137" i="12"/>
  <c r="AD137" i="12"/>
  <c r="Z137" i="12"/>
  <c r="V137" i="12"/>
  <c r="S137" i="12"/>
  <c r="N137" i="12"/>
  <c r="F137" i="12"/>
  <c r="U137" i="12" s="1"/>
  <c r="AR136" i="12"/>
  <c r="AG136" i="12"/>
  <c r="AS136" i="12" s="1"/>
  <c r="AF136" i="12"/>
  <c r="AE136" i="12"/>
  <c r="AQ136" i="12" s="1"/>
  <c r="AD136" i="12"/>
  <c r="Z136" i="12"/>
  <c r="V136" i="12"/>
  <c r="S136" i="12"/>
  <c r="N136" i="12"/>
  <c r="U136" i="12" s="1"/>
  <c r="F136" i="12"/>
  <c r="AS135" i="12"/>
  <c r="AQ135" i="12"/>
  <c r="AH135" i="12"/>
  <c r="AG135" i="12"/>
  <c r="AF135" i="12"/>
  <c r="AR135" i="12" s="1"/>
  <c r="AE135" i="12"/>
  <c r="AD135" i="12"/>
  <c r="Z135" i="12"/>
  <c r="V135" i="12"/>
  <c r="S135" i="12"/>
  <c r="N135" i="12"/>
  <c r="F135" i="12"/>
  <c r="U135" i="12" s="1"/>
  <c r="AR134" i="12"/>
  <c r="AG134" i="12"/>
  <c r="AS134" i="12" s="1"/>
  <c r="AF134" i="12"/>
  <c r="AE134" i="12"/>
  <c r="AD134" i="12"/>
  <c r="Z134" i="12"/>
  <c r="V134" i="12"/>
  <c r="U134" i="12"/>
  <c r="S134" i="12"/>
  <c r="N134" i="12"/>
  <c r="F134" i="12"/>
  <c r="AS133" i="12"/>
  <c r="AQ133" i="12"/>
  <c r="AG133" i="12"/>
  <c r="AF133" i="12"/>
  <c r="AE133" i="12"/>
  <c r="AD133" i="12"/>
  <c r="Z133" i="12"/>
  <c r="V133" i="12"/>
  <c r="S133" i="12"/>
  <c r="N133" i="12"/>
  <c r="F133" i="12"/>
  <c r="U133" i="12" s="1"/>
  <c r="AR132" i="12"/>
  <c r="AG132" i="12"/>
  <c r="AS132" i="12" s="1"/>
  <c r="AF132" i="12"/>
  <c r="AE132" i="12"/>
  <c r="AQ132" i="12" s="1"/>
  <c r="AT132" i="12" s="1"/>
  <c r="AU132" i="12" s="1"/>
  <c r="AD132" i="12"/>
  <c r="Z132" i="12"/>
  <c r="V132" i="12"/>
  <c r="S132" i="12"/>
  <c r="N132" i="12"/>
  <c r="U132" i="12" s="1"/>
  <c r="F132" i="12"/>
  <c r="AS131" i="12"/>
  <c r="AQ131" i="12"/>
  <c r="AT131" i="12" s="1"/>
  <c r="AU131" i="12" s="1"/>
  <c r="AH131" i="12"/>
  <c r="AG131" i="12"/>
  <c r="AF131" i="12"/>
  <c r="AR131" i="12" s="1"/>
  <c r="AE131" i="12"/>
  <c r="AD131" i="12"/>
  <c r="Z131" i="12"/>
  <c r="V131" i="12"/>
  <c r="S131" i="12"/>
  <c r="N131" i="12"/>
  <c r="F131" i="12"/>
  <c r="AR130" i="12"/>
  <c r="AG130" i="12"/>
  <c r="AS130" i="12" s="1"/>
  <c r="AF130" i="12"/>
  <c r="AE130" i="12"/>
  <c r="AD130" i="12"/>
  <c r="Z130" i="12"/>
  <c r="V130" i="12"/>
  <c r="U130" i="12"/>
  <c r="S130" i="12"/>
  <c r="N130" i="12"/>
  <c r="F130" i="12"/>
  <c r="AS129" i="12"/>
  <c r="AQ129" i="12"/>
  <c r="AG129" i="12"/>
  <c r="AF129" i="12"/>
  <c r="AE129" i="12"/>
  <c r="AD129" i="12"/>
  <c r="Z129" i="12"/>
  <c r="V129" i="12"/>
  <c r="S129" i="12"/>
  <c r="N129" i="12"/>
  <c r="F129" i="12"/>
  <c r="U129" i="12" s="1"/>
  <c r="AR128" i="12"/>
  <c r="AG128" i="12"/>
  <c r="AS128" i="12" s="1"/>
  <c r="AF128" i="12"/>
  <c r="AE128" i="12"/>
  <c r="AQ128" i="12" s="1"/>
  <c r="AD128" i="12"/>
  <c r="Z128" i="12"/>
  <c r="V128" i="12"/>
  <c r="S128" i="12"/>
  <c r="N128" i="12"/>
  <c r="U128" i="12" s="1"/>
  <c r="F128" i="12"/>
  <c r="AS127" i="12"/>
  <c r="AQ127" i="12"/>
  <c r="AT127" i="12" s="1"/>
  <c r="AH127" i="12"/>
  <c r="AG127" i="12"/>
  <c r="AF127" i="12"/>
  <c r="AR127" i="12" s="1"/>
  <c r="AE127" i="12"/>
  <c r="AD127" i="12"/>
  <c r="AD141" i="12" s="1"/>
  <c r="Z127" i="12"/>
  <c r="V127" i="12"/>
  <c r="S127" i="12"/>
  <c r="N127" i="12"/>
  <c r="N141" i="12" s="1"/>
  <c r="F127" i="12"/>
  <c r="AW125" i="12"/>
  <c r="AV125" i="12"/>
  <c r="AP125" i="12"/>
  <c r="AO125" i="12"/>
  <c r="AN125" i="12"/>
  <c r="AM125" i="12"/>
  <c r="AL125" i="12"/>
  <c r="AK125" i="12"/>
  <c r="AJ125" i="12"/>
  <c r="AC125" i="12"/>
  <c r="AB125" i="12"/>
  <c r="AA125" i="12"/>
  <c r="Y125" i="12"/>
  <c r="X125" i="12"/>
  <c r="W125" i="12"/>
  <c r="T125" i="12"/>
  <c r="R125" i="12"/>
  <c r="Q125" i="12"/>
  <c r="P125" i="12"/>
  <c r="O125" i="12"/>
  <c r="M125" i="12"/>
  <c r="L125" i="12"/>
  <c r="K125" i="12"/>
  <c r="J125" i="12"/>
  <c r="I125" i="12"/>
  <c r="H125" i="12"/>
  <c r="G125" i="12"/>
  <c r="E125" i="12"/>
  <c r="D125" i="12"/>
  <c r="C125" i="12"/>
  <c r="AS124" i="12"/>
  <c r="AQ124" i="12"/>
  <c r="AT124" i="12" s="1"/>
  <c r="AH124" i="12"/>
  <c r="AG124" i="12"/>
  <c r="AF124" i="12"/>
  <c r="AR124" i="12" s="1"/>
  <c r="AE124" i="12"/>
  <c r="AD124" i="12"/>
  <c r="Z124" i="12"/>
  <c r="V124" i="12"/>
  <c r="S124" i="12"/>
  <c r="N124" i="12"/>
  <c r="F124" i="12"/>
  <c r="AR123" i="12"/>
  <c r="AG123" i="12"/>
  <c r="AS123" i="12" s="1"/>
  <c r="AF123" i="12"/>
  <c r="AE123" i="12"/>
  <c r="AD123" i="12"/>
  <c r="Z123" i="12"/>
  <c r="V123" i="12"/>
  <c r="U123" i="12"/>
  <c r="S123" i="12"/>
  <c r="N123" i="12"/>
  <c r="F123" i="12"/>
  <c r="AS122" i="12"/>
  <c r="AQ122" i="12"/>
  <c r="AG122" i="12"/>
  <c r="AF122" i="12"/>
  <c r="AE122" i="12"/>
  <c r="AD122" i="12"/>
  <c r="Z122" i="12"/>
  <c r="V122" i="12"/>
  <c r="S122" i="12"/>
  <c r="N122" i="12"/>
  <c r="F122" i="12"/>
  <c r="U122" i="12" s="1"/>
  <c r="AR121" i="12"/>
  <c r="AG121" i="12"/>
  <c r="AS121" i="12" s="1"/>
  <c r="AF121" i="12"/>
  <c r="AE121" i="12"/>
  <c r="AQ121" i="12" s="1"/>
  <c r="AD121" i="12"/>
  <c r="Z121" i="12"/>
  <c r="V121" i="12"/>
  <c r="S121" i="12"/>
  <c r="N121" i="12"/>
  <c r="U121" i="12" s="1"/>
  <c r="F121" i="12"/>
  <c r="AS120" i="12"/>
  <c r="AQ120" i="12"/>
  <c r="AT120" i="12" s="1"/>
  <c r="AH120" i="12"/>
  <c r="AG120" i="12"/>
  <c r="AF120" i="12"/>
  <c r="AR120" i="12" s="1"/>
  <c r="AE120" i="12"/>
  <c r="AD120" i="12"/>
  <c r="Z120" i="12"/>
  <c r="V120" i="12"/>
  <c r="S120" i="12"/>
  <c r="N120" i="12"/>
  <c r="F120" i="12"/>
  <c r="U120" i="12" s="1"/>
  <c r="AR119" i="12"/>
  <c r="AG119" i="12"/>
  <c r="AS119" i="12" s="1"/>
  <c r="AF119" i="12"/>
  <c r="AE119" i="12"/>
  <c r="AD119" i="12"/>
  <c r="Z119" i="12"/>
  <c r="V119" i="12"/>
  <c r="U119" i="12"/>
  <c r="S119" i="12"/>
  <c r="N119" i="12"/>
  <c r="F119" i="12"/>
  <c r="AS118" i="12"/>
  <c r="AQ118" i="12"/>
  <c r="AG118" i="12"/>
  <c r="AF118" i="12"/>
  <c r="AE118" i="12"/>
  <c r="AD118" i="12"/>
  <c r="Z118" i="12"/>
  <c r="V118" i="12"/>
  <c r="S118" i="12"/>
  <c r="N118" i="12"/>
  <c r="F118" i="12"/>
  <c r="U118" i="12" s="1"/>
  <c r="AR117" i="12"/>
  <c r="AG117" i="12"/>
  <c r="AS117" i="12" s="1"/>
  <c r="AF117" i="12"/>
  <c r="AE117" i="12"/>
  <c r="AQ117" i="12" s="1"/>
  <c r="AD117" i="12"/>
  <c r="Z117" i="12"/>
  <c r="V117" i="12"/>
  <c r="S117" i="12"/>
  <c r="N117" i="12"/>
  <c r="U117" i="12" s="1"/>
  <c r="F117" i="12"/>
  <c r="AS116" i="12"/>
  <c r="AQ116" i="12"/>
  <c r="AH116" i="12"/>
  <c r="AG116" i="12"/>
  <c r="AF116" i="12"/>
  <c r="AR116" i="12" s="1"/>
  <c r="AE116" i="12"/>
  <c r="AD116" i="12"/>
  <c r="Z116" i="12"/>
  <c r="V116" i="12"/>
  <c r="S116" i="12"/>
  <c r="N116" i="12"/>
  <c r="F116" i="12"/>
  <c r="U116" i="12" s="1"/>
  <c r="AR115" i="12"/>
  <c r="AG115" i="12"/>
  <c r="AS115" i="12" s="1"/>
  <c r="AF115" i="12"/>
  <c r="AE115" i="12"/>
  <c r="AD115" i="12"/>
  <c r="Z115" i="12"/>
  <c r="V115" i="12"/>
  <c r="U115" i="12"/>
  <c r="S115" i="12"/>
  <c r="N115" i="12"/>
  <c r="F115" i="12"/>
  <c r="AS114" i="12"/>
  <c r="AQ114" i="12"/>
  <c r="AG114" i="12"/>
  <c r="AF114" i="12"/>
  <c r="AE114" i="12"/>
  <c r="AD114" i="12"/>
  <c r="Z114" i="12"/>
  <c r="V114" i="12"/>
  <c r="S114" i="12"/>
  <c r="N114" i="12"/>
  <c r="F114" i="12"/>
  <c r="U114" i="12" s="1"/>
  <c r="AR113" i="12"/>
  <c r="AG113" i="12"/>
  <c r="AS113" i="12" s="1"/>
  <c r="AF113" i="12"/>
  <c r="AE113" i="12"/>
  <c r="AQ113" i="12" s="1"/>
  <c r="AT113" i="12" s="1"/>
  <c r="AU113" i="12" s="1"/>
  <c r="AD113" i="12"/>
  <c r="Z113" i="12"/>
  <c r="V113" i="12"/>
  <c r="S113" i="12"/>
  <c r="N113" i="12"/>
  <c r="U113" i="12" s="1"/>
  <c r="F113" i="12"/>
  <c r="AS112" i="12"/>
  <c r="AQ112" i="12"/>
  <c r="AT112" i="12" s="1"/>
  <c r="AU112" i="12" s="1"/>
  <c r="AH112" i="12"/>
  <c r="AG112" i="12"/>
  <c r="AF112" i="12"/>
  <c r="AR112" i="12" s="1"/>
  <c r="AE112" i="12"/>
  <c r="AD112" i="12"/>
  <c r="Z112" i="12"/>
  <c r="V112" i="12"/>
  <c r="S112" i="12"/>
  <c r="N112" i="12"/>
  <c r="F112" i="12"/>
  <c r="AR111" i="12"/>
  <c r="AG111" i="12"/>
  <c r="AS111" i="12" s="1"/>
  <c r="AF111" i="12"/>
  <c r="AE111" i="12"/>
  <c r="AD111" i="12"/>
  <c r="Z111" i="12"/>
  <c r="V111" i="12"/>
  <c r="U111" i="12"/>
  <c r="S111" i="12"/>
  <c r="N111" i="12"/>
  <c r="F111" i="12"/>
  <c r="AS110" i="12"/>
  <c r="AQ110" i="12"/>
  <c r="AG110" i="12"/>
  <c r="AF110" i="12"/>
  <c r="AE110" i="12"/>
  <c r="AD110" i="12"/>
  <c r="Z110" i="12"/>
  <c r="V110" i="12"/>
  <c r="S110" i="12"/>
  <c r="N110" i="12"/>
  <c r="F110" i="12"/>
  <c r="U110" i="12" s="1"/>
  <c r="AR109" i="12"/>
  <c r="AG109" i="12"/>
  <c r="AS109" i="12" s="1"/>
  <c r="AF109" i="12"/>
  <c r="AE109" i="12"/>
  <c r="AD109" i="12"/>
  <c r="Z109" i="12"/>
  <c r="V109" i="12"/>
  <c r="U109" i="12"/>
  <c r="S109" i="12"/>
  <c r="N109" i="12"/>
  <c r="F109" i="12"/>
  <c r="AU108" i="12"/>
  <c r="AS108" i="12"/>
  <c r="AQ108" i="12"/>
  <c r="AT108" i="12" s="1"/>
  <c r="AH108" i="12"/>
  <c r="AG108" i="12"/>
  <c r="AF108" i="12"/>
  <c r="AR108" i="12" s="1"/>
  <c r="AE108" i="12"/>
  <c r="AD108" i="12"/>
  <c r="Z108" i="12"/>
  <c r="V108" i="12"/>
  <c r="S108" i="12"/>
  <c r="N108" i="12"/>
  <c r="F108" i="12"/>
  <c r="U108" i="12" s="1"/>
  <c r="AR107" i="12"/>
  <c r="AG107" i="12"/>
  <c r="AS107" i="12" s="1"/>
  <c r="AF107" i="12"/>
  <c r="AE107" i="12"/>
  <c r="AD107" i="12"/>
  <c r="Z107" i="12"/>
  <c r="V107" i="12"/>
  <c r="S107" i="12"/>
  <c r="N107" i="12"/>
  <c r="U107" i="12" s="1"/>
  <c r="F107" i="12"/>
  <c r="AS106" i="12"/>
  <c r="AQ106" i="12"/>
  <c r="AT106" i="12" s="1"/>
  <c r="AU106" i="12" s="1"/>
  <c r="AG106" i="12"/>
  <c r="AF106" i="12"/>
  <c r="AR106" i="12" s="1"/>
  <c r="AE106" i="12"/>
  <c r="AD106" i="12"/>
  <c r="Z106" i="12"/>
  <c r="V106" i="12"/>
  <c r="S106" i="12"/>
  <c r="N106" i="12"/>
  <c r="F106" i="12"/>
  <c r="AR105" i="12"/>
  <c r="AG105" i="12"/>
  <c r="AS105" i="12" s="1"/>
  <c r="AF105" i="12"/>
  <c r="AE105" i="12"/>
  <c r="AD105" i="12"/>
  <c r="Z105" i="12"/>
  <c r="V105" i="12"/>
  <c r="U105" i="12"/>
  <c r="S105" i="12"/>
  <c r="N105" i="12"/>
  <c r="F105" i="12"/>
  <c r="AU104" i="12"/>
  <c r="AS104" i="12"/>
  <c r="AH104" i="12"/>
  <c r="AG104" i="12"/>
  <c r="AF104" i="12"/>
  <c r="AR104" i="12" s="1"/>
  <c r="AE104" i="12"/>
  <c r="AQ104" i="12" s="1"/>
  <c r="AT104" i="12" s="1"/>
  <c r="AD104" i="12"/>
  <c r="Z104" i="12"/>
  <c r="V104" i="12"/>
  <c r="S104" i="12"/>
  <c r="N104" i="12"/>
  <c r="U104" i="12" s="1"/>
  <c r="F104" i="12"/>
  <c r="AS103" i="12"/>
  <c r="AH103" i="12"/>
  <c r="AG103" i="12"/>
  <c r="AF103" i="12"/>
  <c r="AR103" i="12" s="1"/>
  <c r="AE103" i="12"/>
  <c r="AQ103" i="12" s="1"/>
  <c r="AD103" i="12"/>
  <c r="Z103" i="12"/>
  <c r="V103" i="12"/>
  <c r="S103" i="12"/>
  <c r="U103" i="12" s="1"/>
  <c r="N103" i="12"/>
  <c r="F103" i="12"/>
  <c r="AG102" i="12"/>
  <c r="AS102" i="12" s="1"/>
  <c r="AF102" i="12"/>
  <c r="AR102" i="12" s="1"/>
  <c r="AE102" i="12"/>
  <c r="AD102" i="12"/>
  <c r="Z102" i="12"/>
  <c r="V102" i="12"/>
  <c r="U102" i="12"/>
  <c r="S102" i="12"/>
  <c r="N102" i="12"/>
  <c r="F102" i="12"/>
  <c r="AQ101" i="12"/>
  <c r="AG101" i="12"/>
  <c r="AS101" i="12" s="1"/>
  <c r="AF101" i="12"/>
  <c r="AE101" i="12"/>
  <c r="AD101" i="12"/>
  <c r="Z101" i="12"/>
  <c r="V101" i="12"/>
  <c r="S101" i="12"/>
  <c r="N101" i="12"/>
  <c r="F101" i="12"/>
  <c r="U101" i="12" s="1"/>
  <c r="AR100" i="12"/>
  <c r="AG100" i="12"/>
  <c r="AF100" i="12"/>
  <c r="AE100" i="12"/>
  <c r="AQ100" i="12" s="1"/>
  <c r="AD100" i="12"/>
  <c r="Z100" i="12"/>
  <c r="V100" i="12"/>
  <c r="S100" i="12"/>
  <c r="N100" i="12"/>
  <c r="U100" i="12" s="1"/>
  <c r="F100" i="12"/>
  <c r="AS99" i="12"/>
  <c r="AH99" i="12"/>
  <c r="AG99" i="12"/>
  <c r="AF99" i="12"/>
  <c r="AR99" i="12" s="1"/>
  <c r="AE99" i="12"/>
  <c r="AQ99" i="12" s="1"/>
  <c r="AD99" i="12"/>
  <c r="Z99" i="12"/>
  <c r="V99" i="12"/>
  <c r="S99" i="12"/>
  <c r="U99" i="12" s="1"/>
  <c r="N99" i="12"/>
  <c r="F99" i="12"/>
  <c r="AG98" i="12"/>
  <c r="AS98" i="12" s="1"/>
  <c r="AF98" i="12"/>
  <c r="AR98" i="12" s="1"/>
  <c r="AE98" i="12"/>
  <c r="AD98" i="12"/>
  <c r="Z98" i="12"/>
  <c r="V98" i="12"/>
  <c r="U98" i="12"/>
  <c r="S98" i="12"/>
  <c r="N98" i="12"/>
  <c r="F98" i="12"/>
  <c r="AQ97" i="12"/>
  <c r="AG97" i="12"/>
  <c r="AS97" i="12" s="1"/>
  <c r="AF97" i="12"/>
  <c r="AE97" i="12"/>
  <c r="AD97" i="12"/>
  <c r="Z97" i="12"/>
  <c r="V97" i="12"/>
  <c r="S97" i="12"/>
  <c r="N97" i="12"/>
  <c r="F97" i="12"/>
  <c r="U97" i="12" s="1"/>
  <c r="AR96" i="12"/>
  <c r="AG96" i="12"/>
  <c r="AF96" i="12"/>
  <c r="AE96" i="12"/>
  <c r="AQ96" i="12" s="1"/>
  <c r="AD96" i="12"/>
  <c r="Z96" i="12"/>
  <c r="V96" i="12"/>
  <c r="S96" i="12"/>
  <c r="N96" i="12"/>
  <c r="U96" i="12" s="1"/>
  <c r="F96" i="12"/>
  <c r="AS95" i="12"/>
  <c r="AH95" i="12"/>
  <c r="AG95" i="12"/>
  <c r="AF95" i="12"/>
  <c r="AR95" i="12" s="1"/>
  <c r="AE95" i="12"/>
  <c r="AQ95" i="12" s="1"/>
  <c r="AD95" i="12"/>
  <c r="Z95" i="12"/>
  <c r="V95" i="12"/>
  <c r="S95" i="12"/>
  <c r="U95" i="12" s="1"/>
  <c r="N95" i="12"/>
  <c r="F95" i="12"/>
  <c r="AG94" i="12"/>
  <c r="AS94" i="12" s="1"/>
  <c r="AF94" i="12"/>
  <c r="AR94" i="12" s="1"/>
  <c r="AE94" i="12"/>
  <c r="AD94" i="12"/>
  <c r="Z94" i="12"/>
  <c r="V94" i="12"/>
  <c r="U94" i="12"/>
  <c r="S94" i="12"/>
  <c r="N94" i="12"/>
  <c r="F94" i="12"/>
  <c r="AQ93" i="12"/>
  <c r="AG93" i="12"/>
  <c r="AS93" i="12" s="1"/>
  <c r="AF93" i="12"/>
  <c r="AE93" i="12"/>
  <c r="AD93" i="12"/>
  <c r="Z93" i="12"/>
  <c r="V93" i="12"/>
  <c r="S93" i="12"/>
  <c r="N93" i="12"/>
  <c r="F93" i="12"/>
  <c r="U93" i="12" s="1"/>
  <c r="AR92" i="12"/>
  <c r="AG92" i="12"/>
  <c r="AF92" i="12"/>
  <c r="AE92" i="12"/>
  <c r="AQ92" i="12" s="1"/>
  <c r="AD92" i="12"/>
  <c r="Z92" i="12"/>
  <c r="V92" i="12"/>
  <c r="S92" i="12"/>
  <c r="N92" i="12"/>
  <c r="U92" i="12" s="1"/>
  <c r="F92" i="12"/>
  <c r="AS91" i="12"/>
  <c r="AH91" i="12"/>
  <c r="AG91" i="12"/>
  <c r="AF91" i="12"/>
  <c r="AR91" i="12" s="1"/>
  <c r="AE91" i="12"/>
  <c r="AQ91" i="12" s="1"/>
  <c r="AD91" i="12"/>
  <c r="Z91" i="12"/>
  <c r="V91" i="12"/>
  <c r="S91" i="12"/>
  <c r="U91" i="12" s="1"/>
  <c r="N91" i="12"/>
  <c r="F91" i="12"/>
  <c r="AG90" i="12"/>
  <c r="AS90" i="12" s="1"/>
  <c r="AF90" i="12"/>
  <c r="AR90" i="12" s="1"/>
  <c r="AE90" i="12"/>
  <c r="AD90" i="12"/>
  <c r="Z90" i="12"/>
  <c r="V90" i="12"/>
  <c r="U90" i="12"/>
  <c r="S90" i="12"/>
  <c r="N90" i="12"/>
  <c r="F90" i="12"/>
  <c r="AQ89" i="12"/>
  <c r="AG89" i="12"/>
  <c r="AS89" i="12" s="1"/>
  <c r="AF89" i="12"/>
  <c r="AE89" i="12"/>
  <c r="AD89" i="12"/>
  <c r="Z89" i="12"/>
  <c r="V89" i="12"/>
  <c r="S89" i="12"/>
  <c r="N89" i="12"/>
  <c r="F89" i="12"/>
  <c r="U89" i="12" s="1"/>
  <c r="AR88" i="12"/>
  <c r="AG88" i="12"/>
  <c r="AF88" i="12"/>
  <c r="AE88" i="12"/>
  <c r="AQ88" i="12" s="1"/>
  <c r="AD88" i="12"/>
  <c r="Z88" i="12"/>
  <c r="V88" i="12"/>
  <c r="S88" i="12"/>
  <c r="N88" i="12"/>
  <c r="U88" i="12" s="1"/>
  <c r="F88" i="12"/>
  <c r="AS87" i="12"/>
  <c r="AH87" i="12"/>
  <c r="AG87" i="12"/>
  <c r="AF87" i="12"/>
  <c r="AR87" i="12" s="1"/>
  <c r="AE87" i="12"/>
  <c r="AD87" i="12"/>
  <c r="AD125" i="12" s="1"/>
  <c r="Z87" i="12"/>
  <c r="V87" i="12"/>
  <c r="S87" i="12"/>
  <c r="N87" i="12"/>
  <c r="F87" i="12"/>
  <c r="AW85" i="12"/>
  <c r="AV85" i="12"/>
  <c r="AP85" i="12"/>
  <c r="AO85" i="12"/>
  <c r="AN85" i="12"/>
  <c r="AM85" i="12"/>
  <c r="AL85" i="12"/>
  <c r="AK85" i="12"/>
  <c r="AJ85" i="12"/>
  <c r="AC85" i="12"/>
  <c r="AB85" i="12"/>
  <c r="AA85" i="12"/>
  <c r="Y85" i="12"/>
  <c r="X85" i="12"/>
  <c r="W85" i="12"/>
  <c r="T85" i="12"/>
  <c r="R85" i="12"/>
  <c r="Q85" i="12"/>
  <c r="P85" i="12"/>
  <c r="O85" i="12"/>
  <c r="M85" i="12"/>
  <c r="L85" i="12"/>
  <c r="K85" i="12"/>
  <c r="J85" i="12"/>
  <c r="I85" i="12"/>
  <c r="H85" i="12"/>
  <c r="G85" i="12"/>
  <c r="E85" i="12"/>
  <c r="D85" i="12"/>
  <c r="C85" i="12"/>
  <c r="AS84" i="12"/>
  <c r="AH84" i="12"/>
  <c r="AG84" i="12"/>
  <c r="AF84" i="12"/>
  <c r="AR84" i="12" s="1"/>
  <c r="AE84" i="12"/>
  <c r="AQ84" i="12" s="1"/>
  <c r="AD84" i="12"/>
  <c r="Z84" i="12"/>
  <c r="V84" i="12"/>
  <c r="S84" i="12"/>
  <c r="U84" i="12" s="1"/>
  <c r="N84" i="12"/>
  <c r="F84" i="12"/>
  <c r="AG83" i="12"/>
  <c r="AS83" i="12" s="1"/>
  <c r="AF83" i="12"/>
  <c r="AR83" i="12" s="1"/>
  <c r="AE83" i="12"/>
  <c r="AD83" i="12"/>
  <c r="Z83" i="12"/>
  <c r="V83" i="12"/>
  <c r="U83" i="12"/>
  <c r="S83" i="12"/>
  <c r="N83" i="12"/>
  <c r="F83" i="12"/>
  <c r="AQ82" i="12"/>
  <c r="AG82" i="12"/>
  <c r="AS82" i="12" s="1"/>
  <c r="AF82" i="12"/>
  <c r="AE82" i="12"/>
  <c r="AD82" i="12"/>
  <c r="Z82" i="12"/>
  <c r="V82" i="12"/>
  <c r="S82" i="12"/>
  <c r="N82" i="12"/>
  <c r="F82" i="12"/>
  <c r="U82" i="12" s="1"/>
  <c r="AR81" i="12"/>
  <c r="AG81" i="12"/>
  <c r="AF81" i="12"/>
  <c r="AE81" i="12"/>
  <c r="AQ81" i="12" s="1"/>
  <c r="AD81" i="12"/>
  <c r="Z81" i="12"/>
  <c r="V81" i="12"/>
  <c r="S81" i="12"/>
  <c r="N81" i="12"/>
  <c r="U81" i="12" s="1"/>
  <c r="F81" i="12"/>
  <c r="AS80" i="12"/>
  <c r="AH80" i="12"/>
  <c r="AG80" i="12"/>
  <c r="AF80" i="12"/>
  <c r="AR80" i="12" s="1"/>
  <c r="AE80" i="12"/>
  <c r="AQ80" i="12" s="1"/>
  <c r="AD80" i="12"/>
  <c r="Z80" i="12"/>
  <c r="V80" i="12"/>
  <c r="S80" i="12"/>
  <c r="U80" i="12" s="1"/>
  <c r="N80" i="12"/>
  <c r="F80" i="12"/>
  <c r="AG79" i="12"/>
  <c r="AS79" i="12" s="1"/>
  <c r="AF79" i="12"/>
  <c r="AR79" i="12" s="1"/>
  <c r="AE79" i="12"/>
  <c r="AD79" i="12"/>
  <c r="Z79" i="12"/>
  <c r="V79" i="12"/>
  <c r="U79" i="12"/>
  <c r="S79" i="12"/>
  <c r="N79" i="12"/>
  <c r="F79" i="12"/>
  <c r="AQ78" i="12"/>
  <c r="AG78" i="12"/>
  <c r="AS78" i="12" s="1"/>
  <c r="AF78" i="12"/>
  <c r="AE78" i="12"/>
  <c r="AD78" i="12"/>
  <c r="Z78" i="12"/>
  <c r="V78" i="12"/>
  <c r="S78" i="12"/>
  <c r="N78" i="12"/>
  <c r="F78" i="12"/>
  <c r="U78" i="12" s="1"/>
  <c r="AR77" i="12"/>
  <c r="AG77" i="12"/>
  <c r="AF77" i="12"/>
  <c r="AE77" i="12"/>
  <c r="AQ77" i="12" s="1"/>
  <c r="AD77" i="12"/>
  <c r="Z77" i="12"/>
  <c r="V77" i="12"/>
  <c r="S77" i="12"/>
  <c r="N77" i="12"/>
  <c r="U77" i="12" s="1"/>
  <c r="F77" i="12"/>
  <c r="AS76" i="12"/>
  <c r="AH76" i="12"/>
  <c r="AI76" i="12" s="1"/>
  <c r="AG76" i="12"/>
  <c r="AF76" i="12"/>
  <c r="AR76" i="12" s="1"/>
  <c r="AE76" i="12"/>
  <c r="AQ76" i="12" s="1"/>
  <c r="AD76" i="12"/>
  <c r="Z76" i="12"/>
  <c r="V76" i="12"/>
  <c r="S76" i="12"/>
  <c r="U76" i="12" s="1"/>
  <c r="N76" i="12"/>
  <c r="F76" i="12"/>
  <c r="AG75" i="12"/>
  <c r="AS75" i="12" s="1"/>
  <c r="AF75" i="12"/>
  <c r="AR75" i="12" s="1"/>
  <c r="AE75" i="12"/>
  <c r="AD75" i="12"/>
  <c r="Z75" i="12"/>
  <c r="V75" i="12"/>
  <c r="U75" i="12"/>
  <c r="S75" i="12"/>
  <c r="N75" i="12"/>
  <c r="F75" i="12"/>
  <c r="AQ74" i="12"/>
  <c r="AG74" i="12"/>
  <c r="AS74" i="12" s="1"/>
  <c r="AF74" i="12"/>
  <c r="AE74" i="12"/>
  <c r="AD74" i="12"/>
  <c r="Z74" i="12"/>
  <c r="V74" i="12"/>
  <c r="S74" i="12"/>
  <c r="N74" i="12"/>
  <c r="F74" i="12"/>
  <c r="U74" i="12" s="1"/>
  <c r="AR73" i="12"/>
  <c r="AG73" i="12"/>
  <c r="AF73" i="12"/>
  <c r="AE73" i="12"/>
  <c r="AQ73" i="12" s="1"/>
  <c r="AD73" i="12"/>
  <c r="Z73" i="12"/>
  <c r="V73" i="12"/>
  <c r="S73" i="12"/>
  <c r="N73" i="12"/>
  <c r="U73" i="12" s="1"/>
  <c r="F73" i="12"/>
  <c r="AS72" i="12"/>
  <c r="AH72" i="12"/>
  <c r="AG72" i="12"/>
  <c r="AF72" i="12"/>
  <c r="AR72" i="12" s="1"/>
  <c r="AE72" i="12"/>
  <c r="AQ72" i="12" s="1"/>
  <c r="AD72" i="12"/>
  <c r="Z72" i="12"/>
  <c r="V72" i="12"/>
  <c r="S72" i="12"/>
  <c r="U72" i="12" s="1"/>
  <c r="N72" i="12"/>
  <c r="F72" i="12"/>
  <c r="AG71" i="12"/>
  <c r="AS71" i="12" s="1"/>
  <c r="AF71" i="12"/>
  <c r="AR71" i="12" s="1"/>
  <c r="AE71" i="12"/>
  <c r="AD71" i="12"/>
  <c r="Z71" i="12"/>
  <c r="V71" i="12"/>
  <c r="U71" i="12"/>
  <c r="S71" i="12"/>
  <c r="N71" i="12"/>
  <c r="F71" i="12"/>
  <c r="AQ70" i="12"/>
  <c r="AG70" i="12"/>
  <c r="AS70" i="12" s="1"/>
  <c r="AF70" i="12"/>
  <c r="AE70" i="12"/>
  <c r="AD70" i="12"/>
  <c r="Z70" i="12"/>
  <c r="V70" i="12"/>
  <c r="S70" i="12"/>
  <c r="N70" i="12"/>
  <c r="F70" i="12"/>
  <c r="U70" i="12" s="1"/>
  <c r="AR69" i="12"/>
  <c r="AG69" i="12"/>
  <c r="AF69" i="12"/>
  <c r="AE69" i="12"/>
  <c r="AQ69" i="12" s="1"/>
  <c r="AD69" i="12"/>
  <c r="Z69" i="12"/>
  <c r="V69" i="12"/>
  <c r="S69" i="12"/>
  <c r="N69" i="12"/>
  <c r="U69" i="12" s="1"/>
  <c r="F69" i="12"/>
  <c r="AS68" i="12"/>
  <c r="AH68" i="12"/>
  <c r="AG68" i="12"/>
  <c r="AF68" i="12"/>
  <c r="AR68" i="12" s="1"/>
  <c r="AE68" i="12"/>
  <c r="AQ68" i="12" s="1"/>
  <c r="AT68" i="12" s="1"/>
  <c r="AD68" i="12"/>
  <c r="Z68" i="12"/>
  <c r="V68" i="12"/>
  <c r="S68" i="12"/>
  <c r="U68" i="12" s="1"/>
  <c r="N68" i="12"/>
  <c r="F68" i="12"/>
  <c r="AG67" i="12"/>
  <c r="AS67" i="12" s="1"/>
  <c r="AF67" i="12"/>
  <c r="AR67" i="12" s="1"/>
  <c r="AE67" i="12"/>
  <c r="AD67" i="12"/>
  <c r="Z67" i="12"/>
  <c r="V67" i="12"/>
  <c r="U67" i="12"/>
  <c r="S67" i="12"/>
  <c r="N67" i="12"/>
  <c r="F67" i="12"/>
  <c r="AQ66" i="12"/>
  <c r="AG66" i="12"/>
  <c r="AS66" i="12" s="1"/>
  <c r="AF66" i="12"/>
  <c r="AE66" i="12"/>
  <c r="AD66" i="12"/>
  <c r="Z66" i="12"/>
  <c r="V66" i="12"/>
  <c r="S66" i="12"/>
  <c r="N66" i="12"/>
  <c r="F66" i="12"/>
  <c r="U66" i="12" s="1"/>
  <c r="AR65" i="12"/>
  <c r="AG65" i="12"/>
  <c r="AF65" i="12"/>
  <c r="AE65" i="12"/>
  <c r="AQ65" i="12" s="1"/>
  <c r="AD65" i="12"/>
  <c r="Z65" i="12"/>
  <c r="V65" i="12"/>
  <c r="S65" i="12"/>
  <c r="N65" i="12"/>
  <c r="U65" i="12" s="1"/>
  <c r="F65" i="12"/>
  <c r="AS64" i="12"/>
  <c r="AH64" i="12"/>
  <c r="AG64" i="12"/>
  <c r="AF64" i="12"/>
  <c r="AR64" i="12" s="1"/>
  <c r="AE64" i="12"/>
  <c r="AQ64" i="12" s="1"/>
  <c r="AT64" i="12" s="1"/>
  <c r="AD64" i="12"/>
  <c r="Z64" i="12"/>
  <c r="V64" i="12"/>
  <c r="S64" i="12"/>
  <c r="U64" i="12" s="1"/>
  <c r="N64" i="12"/>
  <c r="F64" i="12"/>
  <c r="AG63" i="12"/>
  <c r="AS63" i="12" s="1"/>
  <c r="AF63" i="12"/>
  <c r="AR63" i="12" s="1"/>
  <c r="AE63" i="12"/>
  <c r="AD63" i="12"/>
  <c r="Z63" i="12"/>
  <c r="V63" i="12"/>
  <c r="U63" i="12"/>
  <c r="S63" i="12"/>
  <c r="N63" i="12"/>
  <c r="F63" i="12"/>
  <c r="AQ62" i="12"/>
  <c r="AG62" i="12"/>
  <c r="AS62" i="12" s="1"/>
  <c r="AF62" i="12"/>
  <c r="AE62" i="12"/>
  <c r="AD62" i="12"/>
  <c r="Z62" i="12"/>
  <c r="V62" i="12"/>
  <c r="S62" i="12"/>
  <c r="N62" i="12"/>
  <c r="F62" i="12"/>
  <c r="U62" i="12" s="1"/>
  <c r="AR61" i="12"/>
  <c r="AG61" i="12"/>
  <c r="AF61" i="12"/>
  <c r="AE61" i="12"/>
  <c r="AQ61" i="12" s="1"/>
  <c r="AD61" i="12"/>
  <c r="Z61" i="12"/>
  <c r="V61" i="12"/>
  <c r="S61" i="12"/>
  <c r="N61" i="12"/>
  <c r="U61" i="12" s="1"/>
  <c r="F61" i="12"/>
  <c r="AS60" i="12"/>
  <c r="AH60" i="12"/>
  <c r="AG60" i="12"/>
  <c r="AF60" i="12"/>
  <c r="AR60" i="12" s="1"/>
  <c r="AE60" i="12"/>
  <c r="AQ60" i="12" s="1"/>
  <c r="AT60" i="12" s="1"/>
  <c r="AD60" i="12"/>
  <c r="Z60" i="12"/>
  <c r="V60" i="12"/>
  <c r="S60" i="12"/>
  <c r="U60" i="12" s="1"/>
  <c r="N60" i="12"/>
  <c r="F60" i="12"/>
  <c r="AG59" i="12"/>
  <c r="AS59" i="12" s="1"/>
  <c r="AF59" i="12"/>
  <c r="AR59" i="12" s="1"/>
  <c r="AE59" i="12"/>
  <c r="AD59" i="12"/>
  <c r="Z59" i="12"/>
  <c r="V59" i="12"/>
  <c r="U59" i="12"/>
  <c r="S59" i="12"/>
  <c r="N59" i="12"/>
  <c r="F59" i="12"/>
  <c r="AQ58" i="12"/>
  <c r="AG58" i="12"/>
  <c r="AS58" i="12" s="1"/>
  <c r="AF58" i="12"/>
  <c r="AE58" i="12"/>
  <c r="AD58" i="12"/>
  <c r="Z58" i="12"/>
  <c r="V58" i="12"/>
  <c r="S58" i="12"/>
  <c r="N58" i="12"/>
  <c r="F58" i="12"/>
  <c r="U58" i="12" s="1"/>
  <c r="AR57" i="12"/>
  <c r="AG57" i="12"/>
  <c r="AF57" i="12"/>
  <c r="AE57" i="12"/>
  <c r="AQ57" i="12" s="1"/>
  <c r="AD57" i="12"/>
  <c r="Z57" i="12"/>
  <c r="V57" i="12"/>
  <c r="S57" i="12"/>
  <c r="N57" i="12"/>
  <c r="U57" i="12" s="1"/>
  <c r="F57" i="12"/>
  <c r="AS56" i="12"/>
  <c r="AH56" i="12"/>
  <c r="AI56" i="12" s="1"/>
  <c r="AG56" i="12"/>
  <c r="AF56" i="12"/>
  <c r="AR56" i="12" s="1"/>
  <c r="AE56" i="12"/>
  <c r="AQ56" i="12" s="1"/>
  <c r="AT56" i="12" s="1"/>
  <c r="AD56" i="12"/>
  <c r="Z56" i="12"/>
  <c r="V56" i="12"/>
  <c r="S56" i="12"/>
  <c r="U56" i="12" s="1"/>
  <c r="N56" i="12"/>
  <c r="F56" i="12"/>
  <c r="AG55" i="12"/>
  <c r="AS55" i="12" s="1"/>
  <c r="AF55" i="12"/>
  <c r="AR55" i="12" s="1"/>
  <c r="AE55" i="12"/>
  <c r="AD55" i="12"/>
  <c r="Z55" i="12"/>
  <c r="V55" i="12"/>
  <c r="U55" i="12"/>
  <c r="S55" i="12"/>
  <c r="N55" i="12"/>
  <c r="F55" i="12"/>
  <c r="AQ54" i="12"/>
  <c r="AG54" i="12"/>
  <c r="AS54" i="12" s="1"/>
  <c r="AF54" i="12"/>
  <c r="AE54" i="12"/>
  <c r="AD54" i="12"/>
  <c r="Z54" i="12"/>
  <c r="V54" i="12"/>
  <c r="S54" i="12"/>
  <c r="N54" i="12"/>
  <c r="F54" i="12"/>
  <c r="U54" i="12" s="1"/>
  <c r="AR53" i="12"/>
  <c r="AG53" i="12"/>
  <c r="AF53" i="12"/>
  <c r="AE53" i="12"/>
  <c r="AQ53" i="12" s="1"/>
  <c r="AD53" i="12"/>
  <c r="Z53" i="12"/>
  <c r="V53" i="12"/>
  <c r="S53" i="12"/>
  <c r="N53" i="12"/>
  <c r="U53" i="12" s="1"/>
  <c r="F53" i="12"/>
  <c r="AS52" i="12"/>
  <c r="AH52" i="12"/>
  <c r="AG52" i="12"/>
  <c r="AF52" i="12"/>
  <c r="AR52" i="12" s="1"/>
  <c r="AE52" i="12"/>
  <c r="AQ52" i="12" s="1"/>
  <c r="AT52" i="12" s="1"/>
  <c r="AD52" i="12"/>
  <c r="Z52" i="12"/>
  <c r="V52" i="12"/>
  <c r="S52" i="12"/>
  <c r="U52" i="12" s="1"/>
  <c r="N52" i="12"/>
  <c r="F52" i="12"/>
  <c r="AG51" i="12"/>
  <c r="AS51" i="12" s="1"/>
  <c r="AF51" i="12"/>
  <c r="AR51" i="12" s="1"/>
  <c r="AE51" i="12"/>
  <c r="AD51" i="12"/>
  <c r="Z51" i="12"/>
  <c r="V51" i="12"/>
  <c r="U51" i="12"/>
  <c r="S51" i="12"/>
  <c r="N51" i="12"/>
  <c r="F51" i="12"/>
  <c r="AQ50" i="12"/>
  <c r="AG50" i="12"/>
  <c r="AS50" i="12" s="1"/>
  <c r="AF50" i="12"/>
  <c r="AE50" i="12"/>
  <c r="AD50" i="12"/>
  <c r="Z50" i="12"/>
  <c r="V50" i="12"/>
  <c r="S50" i="12"/>
  <c r="N50" i="12"/>
  <c r="F50" i="12"/>
  <c r="U50" i="12" s="1"/>
  <c r="AR49" i="12"/>
  <c r="AG49" i="12"/>
  <c r="AF49" i="12"/>
  <c r="AE49" i="12"/>
  <c r="AQ49" i="12" s="1"/>
  <c r="AD49" i="12"/>
  <c r="Z49" i="12"/>
  <c r="V49" i="12"/>
  <c r="S49" i="12"/>
  <c r="N49" i="12"/>
  <c r="U49" i="12" s="1"/>
  <c r="F49" i="12"/>
  <c r="AS48" i="12"/>
  <c r="AH48" i="12"/>
  <c r="AI48" i="12" s="1"/>
  <c r="AG48" i="12"/>
  <c r="AF48" i="12"/>
  <c r="AR48" i="12" s="1"/>
  <c r="AE48" i="12"/>
  <c r="AQ48" i="12" s="1"/>
  <c r="AT48" i="12" s="1"/>
  <c r="AD48" i="12"/>
  <c r="Z48" i="12"/>
  <c r="V48" i="12"/>
  <c r="S48" i="12"/>
  <c r="U48" i="12" s="1"/>
  <c r="N48" i="12"/>
  <c r="F48" i="12"/>
  <c r="AG47" i="12"/>
  <c r="AS47" i="12" s="1"/>
  <c r="AF47" i="12"/>
  <c r="AR47" i="12" s="1"/>
  <c r="AE47" i="12"/>
  <c r="AD47" i="12"/>
  <c r="Z47" i="12"/>
  <c r="V47" i="12"/>
  <c r="U47" i="12"/>
  <c r="S47" i="12"/>
  <c r="N47" i="12"/>
  <c r="F47" i="12"/>
  <c r="AQ46" i="12"/>
  <c r="AG46" i="12"/>
  <c r="AS46" i="12" s="1"/>
  <c r="AF46" i="12"/>
  <c r="AE46" i="12"/>
  <c r="AD46" i="12"/>
  <c r="Z46" i="12"/>
  <c r="V46" i="12"/>
  <c r="S46" i="12"/>
  <c r="N46" i="12"/>
  <c r="F46" i="12"/>
  <c r="U46" i="12" s="1"/>
  <c r="AR45" i="12"/>
  <c r="AG45" i="12"/>
  <c r="AF45" i="12"/>
  <c r="AE45" i="12"/>
  <c r="AQ45" i="12" s="1"/>
  <c r="AD45" i="12"/>
  <c r="Z45" i="12"/>
  <c r="V45" i="12"/>
  <c r="S45" i="12"/>
  <c r="N45" i="12"/>
  <c r="U45" i="12" s="1"/>
  <c r="F45" i="12"/>
  <c r="AS44" i="12"/>
  <c r="AH44" i="12"/>
  <c r="AG44" i="12"/>
  <c r="AF44" i="12"/>
  <c r="AR44" i="12" s="1"/>
  <c r="AE44" i="12"/>
  <c r="AQ44" i="12" s="1"/>
  <c r="AT44" i="12" s="1"/>
  <c r="AD44" i="12"/>
  <c r="Z44" i="12"/>
  <c r="V44" i="12"/>
  <c r="S44" i="12"/>
  <c r="U44" i="12" s="1"/>
  <c r="N44" i="12"/>
  <c r="F44" i="12"/>
  <c r="AG43" i="12"/>
  <c r="AS43" i="12" s="1"/>
  <c r="AF43" i="12"/>
  <c r="AR43" i="12" s="1"/>
  <c r="AE43" i="12"/>
  <c r="AD43" i="12"/>
  <c r="Z43" i="12"/>
  <c r="V43" i="12"/>
  <c r="U43" i="12"/>
  <c r="S43" i="12"/>
  <c r="N43" i="12"/>
  <c r="F43" i="12"/>
  <c r="AQ42" i="12"/>
  <c r="AG42" i="12"/>
  <c r="AS42" i="12" s="1"/>
  <c r="AF42" i="12"/>
  <c r="AE42" i="12"/>
  <c r="AD42" i="12"/>
  <c r="Z42" i="12"/>
  <c r="V42" i="12"/>
  <c r="S42" i="12"/>
  <c r="N42" i="12"/>
  <c r="F42" i="12"/>
  <c r="U42" i="12" s="1"/>
  <c r="AR41" i="12"/>
  <c r="AG41" i="12"/>
  <c r="AS41" i="12" s="1"/>
  <c r="AF41" i="12"/>
  <c r="AE41" i="12"/>
  <c r="AQ41" i="12" s="1"/>
  <c r="AD41" i="12"/>
  <c r="Z41" i="12"/>
  <c r="V41" i="12"/>
  <c r="S41" i="12"/>
  <c r="N41" i="12"/>
  <c r="F41" i="12"/>
  <c r="AT40" i="12"/>
  <c r="AU40" i="12" s="1"/>
  <c r="AS40" i="12"/>
  <c r="AH40" i="12"/>
  <c r="AI40" i="12" s="1"/>
  <c r="AG40" i="12"/>
  <c r="AF40" i="12"/>
  <c r="AR40" i="12" s="1"/>
  <c r="AE40" i="12"/>
  <c r="AQ40" i="12" s="1"/>
  <c r="AD40" i="12"/>
  <c r="Z40" i="12"/>
  <c r="V40" i="12"/>
  <c r="S40" i="12"/>
  <c r="U40" i="12" s="1"/>
  <c r="N40" i="12"/>
  <c r="F40" i="12"/>
  <c r="AG39" i="12"/>
  <c r="AS39" i="12" s="1"/>
  <c r="AF39" i="12"/>
  <c r="AR39" i="12" s="1"/>
  <c r="AE39" i="12"/>
  <c r="AQ39" i="12" s="1"/>
  <c r="AD39" i="12"/>
  <c r="Z39" i="12"/>
  <c r="V39" i="12"/>
  <c r="V85" i="12" s="1"/>
  <c r="U39" i="12"/>
  <c r="S39" i="12"/>
  <c r="S85" i="12" s="1"/>
  <c r="N39" i="12"/>
  <c r="N85" i="12" s="1"/>
  <c r="F39" i="12"/>
  <c r="AW37" i="12"/>
  <c r="AW212" i="12" s="1"/>
  <c r="AV37" i="12"/>
  <c r="AP37" i="12"/>
  <c r="AP212" i="12" s="1"/>
  <c r="AO37" i="12"/>
  <c r="AO212" i="12" s="1"/>
  <c r="AN37" i="12"/>
  <c r="AM37" i="12"/>
  <c r="AM212" i="12" s="1"/>
  <c r="AL37" i="12"/>
  <c r="AL212" i="12" s="1"/>
  <c r="AK37" i="12"/>
  <c r="AK212" i="12" s="1"/>
  <c r="AJ37" i="12"/>
  <c r="AC37" i="12"/>
  <c r="AC212" i="12" s="1"/>
  <c r="AB37" i="12"/>
  <c r="AA37" i="12"/>
  <c r="AA212" i="12" s="1"/>
  <c r="Y37" i="12"/>
  <c r="Y212" i="12" s="1"/>
  <c r="X37" i="12"/>
  <c r="W37" i="12"/>
  <c r="W212" i="12" s="1"/>
  <c r="T37" i="12"/>
  <c r="R37" i="12"/>
  <c r="R212" i="12" s="1"/>
  <c r="Q37" i="12"/>
  <c r="Q212" i="12" s="1"/>
  <c r="P37" i="12"/>
  <c r="P212" i="12" s="1"/>
  <c r="O37" i="12"/>
  <c r="O212" i="12" s="1"/>
  <c r="M37" i="12"/>
  <c r="M212" i="12" s="1"/>
  <c r="L37" i="12"/>
  <c r="L212" i="12" s="1"/>
  <c r="K37" i="12"/>
  <c r="K212" i="12" s="1"/>
  <c r="J37" i="12"/>
  <c r="J212" i="12" s="1"/>
  <c r="I37" i="12"/>
  <c r="I212" i="12" s="1"/>
  <c r="H37" i="12"/>
  <c r="H212" i="12" s="1"/>
  <c r="G37" i="12"/>
  <c r="G212" i="12" s="1"/>
  <c r="E37" i="12"/>
  <c r="E212" i="12" s="1"/>
  <c r="D37" i="12"/>
  <c r="D212" i="12" s="1"/>
  <c r="C37" i="12"/>
  <c r="C212" i="12" s="1"/>
  <c r="AR36" i="12"/>
  <c r="AG36" i="12"/>
  <c r="AS36" i="12" s="1"/>
  <c r="AF36" i="12"/>
  <c r="AE36" i="12"/>
  <c r="AQ36" i="12" s="1"/>
  <c r="AD36" i="12"/>
  <c r="Z36" i="12"/>
  <c r="V36" i="12"/>
  <c r="S36" i="12"/>
  <c r="N36" i="12"/>
  <c r="U36" i="12" s="1"/>
  <c r="F36" i="12"/>
  <c r="AS35" i="12"/>
  <c r="AH35" i="12"/>
  <c r="AI35" i="12" s="1"/>
  <c r="AG35" i="12"/>
  <c r="AF35" i="12"/>
  <c r="AR35" i="12" s="1"/>
  <c r="AE35" i="12"/>
  <c r="AQ35" i="12" s="1"/>
  <c r="AD35" i="12"/>
  <c r="Z35" i="12"/>
  <c r="V35" i="12"/>
  <c r="S35" i="12"/>
  <c r="N35" i="12"/>
  <c r="F35" i="12"/>
  <c r="U35" i="12" s="1"/>
  <c r="AR34" i="12"/>
  <c r="AG34" i="12"/>
  <c r="AS34" i="12" s="1"/>
  <c r="AF34" i="12"/>
  <c r="AE34" i="12"/>
  <c r="AH34" i="12" s="1"/>
  <c r="AI34" i="12" s="1"/>
  <c r="AD34" i="12"/>
  <c r="Z34" i="12"/>
  <c r="V34" i="12"/>
  <c r="U34" i="12"/>
  <c r="S34" i="12"/>
  <c r="N34" i="12"/>
  <c r="F34" i="12"/>
  <c r="AS33" i="12"/>
  <c r="AQ33" i="12"/>
  <c r="AG33" i="12"/>
  <c r="AF33" i="12"/>
  <c r="AH33" i="12" s="1"/>
  <c r="AI33" i="12" s="1"/>
  <c r="AE33" i="12"/>
  <c r="AD33" i="12"/>
  <c r="Z33" i="12"/>
  <c r="V33" i="12"/>
  <c r="S33" i="12"/>
  <c r="N33" i="12"/>
  <c r="F33" i="12"/>
  <c r="U33" i="12" s="1"/>
  <c r="AR32" i="12"/>
  <c r="AG32" i="12"/>
  <c r="AS32" i="12" s="1"/>
  <c r="AF32" i="12"/>
  <c r="AE32" i="12"/>
  <c r="AQ32" i="12" s="1"/>
  <c r="AD32" i="12"/>
  <c r="Z32" i="12"/>
  <c r="V32" i="12"/>
  <c r="S32" i="12"/>
  <c r="N32" i="12"/>
  <c r="U32" i="12" s="1"/>
  <c r="F32" i="12"/>
  <c r="AS31" i="12"/>
  <c r="AQ31" i="12"/>
  <c r="AT31" i="12" s="1"/>
  <c r="AU31" i="12" s="1"/>
  <c r="AH31" i="12"/>
  <c r="AI31" i="12" s="1"/>
  <c r="AG31" i="12"/>
  <c r="AF31" i="12"/>
  <c r="AR31" i="12" s="1"/>
  <c r="AE31" i="12"/>
  <c r="AD31" i="12"/>
  <c r="Z31" i="12"/>
  <c r="V31" i="12"/>
  <c r="S31" i="12"/>
  <c r="N31" i="12"/>
  <c r="F31" i="12"/>
  <c r="U31" i="12" s="1"/>
  <c r="AR30" i="12"/>
  <c r="AG30" i="12"/>
  <c r="AS30" i="12" s="1"/>
  <c r="AF30" i="12"/>
  <c r="AE30" i="12"/>
  <c r="AH30" i="12" s="1"/>
  <c r="AI30" i="12" s="1"/>
  <c r="AD30" i="12"/>
  <c r="Z30" i="12"/>
  <c r="V30" i="12"/>
  <c r="U30" i="12"/>
  <c r="S30" i="12"/>
  <c r="N30" i="12"/>
  <c r="F30" i="12"/>
  <c r="AS29" i="12"/>
  <c r="AQ29" i="12"/>
  <c r="AG29" i="12"/>
  <c r="AF29" i="12"/>
  <c r="AH29" i="12" s="1"/>
  <c r="AI29" i="12" s="1"/>
  <c r="AE29" i="12"/>
  <c r="AD29" i="12"/>
  <c r="Z29" i="12"/>
  <c r="V29" i="12"/>
  <c r="S29" i="12"/>
  <c r="N29" i="12"/>
  <c r="F29" i="12"/>
  <c r="U29" i="12" s="1"/>
  <c r="AR28" i="12"/>
  <c r="AG28" i="12"/>
  <c r="AS28" i="12" s="1"/>
  <c r="AF28" i="12"/>
  <c r="AE28" i="12"/>
  <c r="AQ28" i="12" s="1"/>
  <c r="AD28" i="12"/>
  <c r="Z28" i="12"/>
  <c r="V28" i="12"/>
  <c r="S28" i="12"/>
  <c r="N28" i="12"/>
  <c r="U28" i="12" s="1"/>
  <c r="F28" i="12"/>
  <c r="AS27" i="12"/>
  <c r="AQ27" i="12"/>
  <c r="AT27" i="12" s="1"/>
  <c r="AU27" i="12" s="1"/>
  <c r="AH27" i="12"/>
  <c r="AI27" i="12" s="1"/>
  <c r="AG27" i="12"/>
  <c r="AF27" i="12"/>
  <c r="AR27" i="12" s="1"/>
  <c r="AE27" i="12"/>
  <c r="AD27" i="12"/>
  <c r="Z27" i="12"/>
  <c r="V27" i="12"/>
  <c r="S27" i="12"/>
  <c r="N27" i="12"/>
  <c r="F27" i="12"/>
  <c r="U27" i="12" s="1"/>
  <c r="AR26" i="12"/>
  <c r="AG26" i="12"/>
  <c r="AS26" i="12" s="1"/>
  <c r="AF26" i="12"/>
  <c r="AE26" i="12"/>
  <c r="AH26" i="12" s="1"/>
  <c r="AI26" i="12" s="1"/>
  <c r="AD26" i="12"/>
  <c r="Z26" i="12"/>
  <c r="V26" i="12"/>
  <c r="U26" i="12"/>
  <c r="S26" i="12"/>
  <c r="N26" i="12"/>
  <c r="F26" i="12"/>
  <c r="AS25" i="12"/>
  <c r="AQ25" i="12"/>
  <c r="AG25" i="12"/>
  <c r="AF25" i="12"/>
  <c r="AH25" i="12" s="1"/>
  <c r="AI25" i="12" s="1"/>
  <c r="AE25" i="12"/>
  <c r="AD25" i="12"/>
  <c r="Z25" i="12"/>
  <c r="V25" i="12"/>
  <c r="S25" i="12"/>
  <c r="N25" i="12"/>
  <c r="F25" i="12"/>
  <c r="U25" i="12" s="1"/>
  <c r="AR24" i="12"/>
  <c r="AG24" i="12"/>
  <c r="AS24" i="12" s="1"/>
  <c r="AF24" i="12"/>
  <c r="AE24" i="12"/>
  <c r="AQ24" i="12" s="1"/>
  <c r="AD24" i="12"/>
  <c r="Z24" i="12"/>
  <c r="V24" i="12"/>
  <c r="S24" i="12"/>
  <c r="N24" i="12"/>
  <c r="U24" i="12" s="1"/>
  <c r="F24" i="12"/>
  <c r="AS23" i="12"/>
  <c r="AQ23" i="12"/>
  <c r="AT23" i="12" s="1"/>
  <c r="AU23" i="12" s="1"/>
  <c r="AH23" i="12"/>
  <c r="AI23" i="12" s="1"/>
  <c r="AG23" i="12"/>
  <c r="AF23" i="12"/>
  <c r="AR23" i="12" s="1"/>
  <c r="AE23" i="12"/>
  <c r="AD23" i="12"/>
  <c r="Z23" i="12"/>
  <c r="V23" i="12"/>
  <c r="S23" i="12"/>
  <c r="N23" i="12"/>
  <c r="F23" i="12"/>
  <c r="U23" i="12" s="1"/>
  <c r="AR22" i="12"/>
  <c r="AG22" i="12"/>
  <c r="AS22" i="12" s="1"/>
  <c r="AF22" i="12"/>
  <c r="AE22" i="12"/>
  <c r="AH22" i="12" s="1"/>
  <c r="AI22" i="12" s="1"/>
  <c r="AD22" i="12"/>
  <c r="Z22" i="12"/>
  <c r="V22" i="12"/>
  <c r="U22" i="12"/>
  <c r="S22" i="12"/>
  <c r="N22" i="12"/>
  <c r="F22" i="12"/>
  <c r="AS21" i="12"/>
  <c r="AQ21" i="12"/>
  <c r="AG21" i="12"/>
  <c r="AF21" i="12"/>
  <c r="AH21" i="12" s="1"/>
  <c r="AI21" i="12" s="1"/>
  <c r="AE21" i="12"/>
  <c r="AD21" i="12"/>
  <c r="Z21" i="12"/>
  <c r="V21" i="12"/>
  <c r="S21" i="12"/>
  <c r="N21" i="12"/>
  <c r="F21" i="12"/>
  <c r="U21" i="12" s="1"/>
  <c r="AR20" i="12"/>
  <c r="AG20" i="12"/>
  <c r="AS20" i="12" s="1"/>
  <c r="AF20" i="12"/>
  <c r="AE20" i="12"/>
  <c r="AQ20" i="12" s="1"/>
  <c r="AD20" i="12"/>
  <c r="Z20" i="12"/>
  <c r="V20" i="12"/>
  <c r="S20" i="12"/>
  <c r="N20" i="12"/>
  <c r="U20" i="12" s="1"/>
  <c r="F20" i="12"/>
  <c r="AS19" i="12"/>
  <c r="AQ19" i="12"/>
  <c r="AT19" i="12" s="1"/>
  <c r="AU19" i="12" s="1"/>
  <c r="AH19" i="12"/>
  <c r="AI19" i="12" s="1"/>
  <c r="AG19" i="12"/>
  <c r="AF19" i="12"/>
  <c r="AR19" i="12" s="1"/>
  <c r="AE19" i="12"/>
  <c r="AD19" i="12"/>
  <c r="Z19" i="12"/>
  <c r="V19" i="12"/>
  <c r="S19" i="12"/>
  <c r="N19" i="12"/>
  <c r="F19" i="12"/>
  <c r="U19" i="12" s="1"/>
  <c r="AR18" i="12"/>
  <c r="AG18" i="12"/>
  <c r="AS18" i="12" s="1"/>
  <c r="AF18" i="12"/>
  <c r="AE18" i="12"/>
  <c r="AH18" i="12" s="1"/>
  <c r="AI18" i="12" s="1"/>
  <c r="AD18" i="12"/>
  <c r="Z18" i="12"/>
  <c r="V18" i="12"/>
  <c r="U18" i="12"/>
  <c r="S18" i="12"/>
  <c r="N18" i="12"/>
  <c r="F18" i="12"/>
  <c r="AS17" i="12"/>
  <c r="AQ17" i="12"/>
  <c r="AG17" i="12"/>
  <c r="AF17" i="12"/>
  <c r="AH17" i="12" s="1"/>
  <c r="AI17" i="12" s="1"/>
  <c r="AE17" i="12"/>
  <c r="AD17" i="12"/>
  <c r="Z17" i="12"/>
  <c r="V17" i="12"/>
  <c r="S17" i="12"/>
  <c r="N17" i="12"/>
  <c r="F17" i="12"/>
  <c r="U17" i="12" s="1"/>
  <c r="AR16" i="12"/>
  <c r="AG16" i="12"/>
  <c r="AS16" i="12" s="1"/>
  <c r="AF16" i="12"/>
  <c r="AE16" i="12"/>
  <c r="AQ16" i="12" s="1"/>
  <c r="AD16" i="12"/>
  <c r="Z16" i="12"/>
  <c r="V16" i="12"/>
  <c r="S16" i="12"/>
  <c r="N16" i="12"/>
  <c r="U16" i="12" s="1"/>
  <c r="F16" i="12"/>
  <c r="AS15" i="12"/>
  <c r="AQ15" i="12"/>
  <c r="AT15" i="12" s="1"/>
  <c r="AU15" i="12" s="1"/>
  <c r="AH15" i="12"/>
  <c r="AI15" i="12" s="1"/>
  <c r="AG15" i="12"/>
  <c r="AF15" i="12"/>
  <c r="AR15" i="12" s="1"/>
  <c r="AE15" i="12"/>
  <c r="AD15" i="12"/>
  <c r="Z15" i="12"/>
  <c r="V15" i="12"/>
  <c r="S15" i="12"/>
  <c r="N15" i="12"/>
  <c r="F15" i="12"/>
  <c r="U15" i="12" s="1"/>
  <c r="AR14" i="12"/>
  <c r="AG14" i="12"/>
  <c r="AS14" i="12" s="1"/>
  <c r="AF14" i="12"/>
  <c r="AE14" i="12"/>
  <c r="AH14" i="12" s="1"/>
  <c r="AI14" i="12" s="1"/>
  <c r="AD14" i="12"/>
  <c r="Z14" i="12"/>
  <c r="V14" i="12"/>
  <c r="U14" i="12"/>
  <c r="S14" i="12"/>
  <c r="N14" i="12"/>
  <c r="F14" i="12"/>
  <c r="AS13" i="12"/>
  <c r="AQ13" i="12"/>
  <c r="AG13" i="12"/>
  <c r="AF13" i="12"/>
  <c r="AH13" i="12" s="1"/>
  <c r="AI13" i="12" s="1"/>
  <c r="AE13" i="12"/>
  <c r="AD13" i="12"/>
  <c r="Z13" i="12"/>
  <c r="V13" i="12"/>
  <c r="S13" i="12"/>
  <c r="N13" i="12"/>
  <c r="F13" i="12"/>
  <c r="U13" i="12" s="1"/>
  <c r="AR12" i="12"/>
  <c r="AG12" i="12"/>
  <c r="AS12" i="12" s="1"/>
  <c r="AF12" i="12"/>
  <c r="AE12" i="12"/>
  <c r="AQ12" i="12" s="1"/>
  <c r="AD12" i="12"/>
  <c r="Z12" i="12"/>
  <c r="V12" i="12"/>
  <c r="S12" i="12"/>
  <c r="N12" i="12"/>
  <c r="U12" i="12" s="1"/>
  <c r="F12" i="12"/>
  <c r="AS11" i="12"/>
  <c r="AQ11" i="12"/>
  <c r="AT11" i="12" s="1"/>
  <c r="AU11" i="12" s="1"/>
  <c r="AH11" i="12"/>
  <c r="AI11" i="12" s="1"/>
  <c r="AG11" i="12"/>
  <c r="AF11" i="12"/>
  <c r="AR11" i="12" s="1"/>
  <c r="AE11" i="12"/>
  <c r="AD11" i="12"/>
  <c r="Z11" i="12"/>
  <c r="V11" i="12"/>
  <c r="S11" i="12"/>
  <c r="S37" i="12" s="1"/>
  <c r="N11" i="12"/>
  <c r="F11" i="12"/>
  <c r="U11" i="12" s="1"/>
  <c r="AR10" i="12"/>
  <c r="AG10" i="12"/>
  <c r="AS10" i="12" s="1"/>
  <c r="AF10" i="12"/>
  <c r="AE10" i="12"/>
  <c r="AH10" i="12" s="1"/>
  <c r="AI10" i="12" s="1"/>
  <c r="AD10" i="12"/>
  <c r="Z10" i="12"/>
  <c r="V10" i="12"/>
  <c r="U10" i="12"/>
  <c r="S10" i="12"/>
  <c r="N10" i="12"/>
  <c r="F10" i="12"/>
  <c r="AS9" i="12"/>
  <c r="AQ9" i="12"/>
  <c r="AG9" i="12"/>
  <c r="AG37" i="12" s="1"/>
  <c r="AF9" i="12"/>
  <c r="AF37" i="12" s="1"/>
  <c r="AE9" i="12"/>
  <c r="AD9" i="12"/>
  <c r="AD37" i="12" s="1"/>
  <c r="Z9" i="12"/>
  <c r="Z37" i="12" s="1"/>
  <c r="V9" i="12"/>
  <c r="V37" i="12" s="1"/>
  <c r="S9" i="12"/>
  <c r="N9" i="12"/>
  <c r="N37" i="12" s="1"/>
  <c r="F9" i="12"/>
  <c r="F37" i="12" s="1"/>
  <c r="AT36" i="12" l="1"/>
  <c r="AU36" i="12" s="1"/>
  <c r="AS37" i="12"/>
  <c r="AT12" i="12"/>
  <c r="AU12" i="12" s="1"/>
  <c r="AT16" i="12"/>
  <c r="AU16" i="12" s="1"/>
  <c r="AT20" i="12"/>
  <c r="AU20" i="12" s="1"/>
  <c r="AT24" i="12"/>
  <c r="AU24" i="12" s="1"/>
  <c r="AT28" i="12"/>
  <c r="AU28" i="12" s="1"/>
  <c r="AT32" i="12"/>
  <c r="AU32" i="12" s="1"/>
  <c r="AT35" i="12"/>
  <c r="AU35" i="12" s="1"/>
  <c r="AQ85" i="12"/>
  <c r="AT39" i="12"/>
  <c r="AU39" i="12" s="1"/>
  <c r="AT25" i="12"/>
  <c r="AU25" i="12" s="1"/>
  <c r="AE37" i="12"/>
  <c r="AE212" i="12" s="1"/>
  <c r="AI52" i="12"/>
  <c r="AI60" i="12"/>
  <c r="AR9" i="12"/>
  <c r="AQ10" i="12"/>
  <c r="AT10" i="12" s="1"/>
  <c r="AU10" i="12" s="1"/>
  <c r="AH12" i="12"/>
  <c r="AI12" i="12" s="1"/>
  <c r="AR13" i="12"/>
  <c r="AT13" i="12" s="1"/>
  <c r="AU13" i="12" s="1"/>
  <c r="AQ14" i="12"/>
  <c r="AT14" i="12" s="1"/>
  <c r="AU14" i="12" s="1"/>
  <c r="AH16" i="12"/>
  <c r="AI16" i="12" s="1"/>
  <c r="AR17" i="12"/>
  <c r="AT17" i="12" s="1"/>
  <c r="AU17" i="12" s="1"/>
  <c r="AQ18" i="12"/>
  <c r="AT18" i="12" s="1"/>
  <c r="AU18" i="12" s="1"/>
  <c r="AH20" i="12"/>
  <c r="AI20" i="12" s="1"/>
  <c r="AR21" i="12"/>
  <c r="AT21" i="12" s="1"/>
  <c r="AU21" i="12" s="1"/>
  <c r="AQ22" i="12"/>
  <c r="AT22" i="12" s="1"/>
  <c r="AU22" i="12" s="1"/>
  <c r="AH24" i="12"/>
  <c r="AI24" i="12" s="1"/>
  <c r="AR25" i="12"/>
  <c r="AQ26" i="12"/>
  <c r="AT26" i="12" s="1"/>
  <c r="AU26" i="12" s="1"/>
  <c r="AH28" i="12"/>
  <c r="AI28" i="12" s="1"/>
  <c r="AR29" i="12"/>
  <c r="AT29" i="12" s="1"/>
  <c r="AU29" i="12" s="1"/>
  <c r="AQ30" i="12"/>
  <c r="AT30" i="12" s="1"/>
  <c r="AU30" i="12" s="1"/>
  <c r="AH32" i="12"/>
  <c r="AI32" i="12" s="1"/>
  <c r="AR33" i="12"/>
  <c r="AT33" i="12" s="1"/>
  <c r="AU33" i="12" s="1"/>
  <c r="AQ34" i="12"/>
  <c r="AT34" i="12" s="1"/>
  <c r="AU34" i="12" s="1"/>
  <c r="AH36" i="12"/>
  <c r="AI36" i="12" s="1"/>
  <c r="F85" i="12"/>
  <c r="AU44" i="12"/>
  <c r="AU48" i="12"/>
  <c r="AU52" i="12"/>
  <c r="AU56" i="12"/>
  <c r="AU60" i="12"/>
  <c r="AU64" i="12"/>
  <c r="AU68" i="12"/>
  <c r="AT72" i="12"/>
  <c r="AU72" i="12" s="1"/>
  <c r="AT76" i="12"/>
  <c r="AU76" i="12" s="1"/>
  <c r="AT80" i="12"/>
  <c r="AU80" i="12" s="1"/>
  <c r="AT84" i="12"/>
  <c r="AU84" i="12" s="1"/>
  <c r="AS88" i="12"/>
  <c r="AH88" i="12"/>
  <c r="AI88" i="12" s="1"/>
  <c r="AH90" i="12"/>
  <c r="AI90" i="12" s="1"/>
  <c r="AQ90" i="12"/>
  <c r="AT90" i="12" s="1"/>
  <c r="AU90" i="12" s="1"/>
  <c r="AS92" i="12"/>
  <c r="AH92" i="12"/>
  <c r="AI92" i="12" s="1"/>
  <c r="AH94" i="12"/>
  <c r="AI94" i="12" s="1"/>
  <c r="AQ94" i="12"/>
  <c r="AT94" i="12" s="1"/>
  <c r="AU94" i="12" s="1"/>
  <c r="AS96" i="12"/>
  <c r="AH96" i="12"/>
  <c r="AI96" i="12" s="1"/>
  <c r="AH98" i="12"/>
  <c r="AI98" i="12" s="1"/>
  <c r="AQ98" i="12"/>
  <c r="AT98" i="12" s="1"/>
  <c r="AU98" i="12" s="1"/>
  <c r="AS100" i="12"/>
  <c r="AH100" i="12"/>
  <c r="AI100" i="12" s="1"/>
  <c r="AH102" i="12"/>
  <c r="AI102" i="12" s="1"/>
  <c r="AQ102" i="12"/>
  <c r="AT102" i="12" s="1"/>
  <c r="AU102" i="12" s="1"/>
  <c r="AQ109" i="12"/>
  <c r="AT109" i="12" s="1"/>
  <c r="AU109" i="12" s="1"/>
  <c r="AH109" i="12"/>
  <c r="AI109" i="12" s="1"/>
  <c r="AF212" i="12"/>
  <c r="AE85" i="12"/>
  <c r="AH39" i="12"/>
  <c r="AI64" i="12"/>
  <c r="AI72" i="12"/>
  <c r="AI80" i="12"/>
  <c r="AI84" i="12"/>
  <c r="AS125" i="12"/>
  <c r="AT91" i="12"/>
  <c r="AU91" i="12" s="1"/>
  <c r="AT93" i="12"/>
  <c r="AU93" i="12" s="1"/>
  <c r="AT99" i="12"/>
  <c r="AU99" i="12" s="1"/>
  <c r="AT103" i="12"/>
  <c r="AU103" i="12" s="1"/>
  <c r="AH110" i="12"/>
  <c r="AI110" i="12" s="1"/>
  <c r="AR110" i="12"/>
  <c r="AH111" i="12"/>
  <c r="AI111" i="12" s="1"/>
  <c r="AQ111" i="12"/>
  <c r="AT111" i="12" s="1"/>
  <c r="AU111" i="12" s="1"/>
  <c r="AH9" i="12"/>
  <c r="Z85" i="12"/>
  <c r="Z212" i="12" s="1"/>
  <c r="U41" i="12"/>
  <c r="U85" i="12" s="1"/>
  <c r="AH41" i="12"/>
  <c r="AI41" i="12" s="1"/>
  <c r="AH43" i="12"/>
  <c r="AI43" i="12" s="1"/>
  <c r="AQ43" i="12"/>
  <c r="AT43" i="12" s="1"/>
  <c r="AU43" i="12" s="1"/>
  <c r="AS45" i="12"/>
  <c r="AS85" i="12" s="1"/>
  <c r="AH45" i="12"/>
  <c r="AI45" i="12" s="1"/>
  <c r="AH47" i="12"/>
  <c r="AI47" i="12" s="1"/>
  <c r="AQ47" i="12"/>
  <c r="AT47" i="12" s="1"/>
  <c r="AU47" i="12" s="1"/>
  <c r="AS49" i="12"/>
  <c r="AH49" i="12"/>
  <c r="AI49" i="12" s="1"/>
  <c r="AH51" i="12"/>
  <c r="AI51" i="12" s="1"/>
  <c r="AQ51" i="12"/>
  <c r="AT51" i="12" s="1"/>
  <c r="AU51" i="12" s="1"/>
  <c r="AS53" i="12"/>
  <c r="AT53" i="12" s="1"/>
  <c r="AU53" i="12" s="1"/>
  <c r="AH53" i="12"/>
  <c r="AI53" i="12" s="1"/>
  <c r="AH55" i="12"/>
  <c r="AI55" i="12" s="1"/>
  <c r="AQ55" i="12"/>
  <c r="AT55" i="12" s="1"/>
  <c r="AU55" i="12" s="1"/>
  <c r="AS57" i="12"/>
  <c r="AH57" i="12"/>
  <c r="AI57" i="12" s="1"/>
  <c r="AH59" i="12"/>
  <c r="AI59" i="12" s="1"/>
  <c r="AQ59" i="12"/>
  <c r="AT59" i="12" s="1"/>
  <c r="AU59" i="12" s="1"/>
  <c r="AS61" i="12"/>
  <c r="AT61" i="12" s="1"/>
  <c r="AU61" i="12" s="1"/>
  <c r="AH61" i="12"/>
  <c r="AI61" i="12" s="1"/>
  <c r="AH63" i="12"/>
  <c r="AI63" i="12" s="1"/>
  <c r="AQ63" i="12"/>
  <c r="AT63" i="12" s="1"/>
  <c r="AU63" i="12" s="1"/>
  <c r="AS65" i="12"/>
  <c r="AH65" i="12"/>
  <c r="AI65" i="12" s="1"/>
  <c r="AH67" i="12"/>
  <c r="AI67" i="12" s="1"/>
  <c r="AQ67" i="12"/>
  <c r="AT67" i="12" s="1"/>
  <c r="AU67" i="12" s="1"/>
  <c r="AS69" i="12"/>
  <c r="AT69" i="12" s="1"/>
  <c r="AU69" i="12" s="1"/>
  <c r="AH69" i="12"/>
  <c r="AI69" i="12" s="1"/>
  <c r="AH71" i="12"/>
  <c r="AI71" i="12" s="1"/>
  <c r="AQ71" i="12"/>
  <c r="AT71" i="12" s="1"/>
  <c r="AU71" i="12" s="1"/>
  <c r="AS73" i="12"/>
  <c r="AH73" i="12"/>
  <c r="AI73" i="12" s="1"/>
  <c r="AH75" i="12"/>
  <c r="AI75" i="12" s="1"/>
  <c r="AQ75" i="12"/>
  <c r="AT75" i="12" s="1"/>
  <c r="AU75" i="12" s="1"/>
  <c r="AS77" i="12"/>
  <c r="AT77" i="12" s="1"/>
  <c r="AU77" i="12" s="1"/>
  <c r="AH77" i="12"/>
  <c r="AI77" i="12" s="1"/>
  <c r="AH79" i="12"/>
  <c r="AI79" i="12" s="1"/>
  <c r="AQ79" i="12"/>
  <c r="AT79" i="12" s="1"/>
  <c r="AU79" i="12" s="1"/>
  <c r="AS81" i="12"/>
  <c r="AT81" i="12" s="1"/>
  <c r="AU81" i="12" s="1"/>
  <c r="AH81" i="12"/>
  <c r="AI81" i="12" s="1"/>
  <c r="AH83" i="12"/>
  <c r="AI83" i="12" s="1"/>
  <c r="AQ83" i="12"/>
  <c r="AT83" i="12" s="1"/>
  <c r="AU83" i="12" s="1"/>
  <c r="AH89" i="12"/>
  <c r="AI89" i="12" s="1"/>
  <c r="AR89" i="12"/>
  <c r="AR125" i="12" s="1"/>
  <c r="AH93" i="12"/>
  <c r="AI93" i="12" s="1"/>
  <c r="AR93" i="12"/>
  <c r="AH97" i="12"/>
  <c r="AI97" i="12" s="1"/>
  <c r="AR97" i="12"/>
  <c r="AT97" i="12" s="1"/>
  <c r="AU97" i="12" s="1"/>
  <c r="AH101" i="12"/>
  <c r="AI101" i="12" s="1"/>
  <c r="AR101" i="12"/>
  <c r="AT101" i="12" s="1"/>
  <c r="AU101" i="12" s="1"/>
  <c r="AH148" i="12"/>
  <c r="AI148" i="12" s="1"/>
  <c r="AR148" i="12"/>
  <c r="AI44" i="12"/>
  <c r="AT49" i="12"/>
  <c r="AU49" i="12" s="1"/>
  <c r="AT57" i="12"/>
  <c r="AU57" i="12" s="1"/>
  <c r="AT65" i="12"/>
  <c r="AU65" i="12" s="1"/>
  <c r="AI68" i="12"/>
  <c r="AT73" i="12"/>
  <c r="AU73" i="12" s="1"/>
  <c r="S125" i="12"/>
  <c r="S212" i="12" s="1"/>
  <c r="U87" i="12"/>
  <c r="AT89" i="12"/>
  <c r="AU89" i="12" s="1"/>
  <c r="AT95" i="12"/>
  <c r="AU95" i="12" s="1"/>
  <c r="AQ105" i="12"/>
  <c r="AT105" i="12" s="1"/>
  <c r="AU105" i="12" s="1"/>
  <c r="AH105" i="12"/>
  <c r="AI105" i="12" s="1"/>
  <c r="AI176" i="12"/>
  <c r="U9" i="12"/>
  <c r="U37" i="12" s="1"/>
  <c r="AT9" i="12"/>
  <c r="AD85" i="12"/>
  <c r="AD212" i="12" s="1"/>
  <c r="AT41" i="12"/>
  <c r="AU41" i="12" s="1"/>
  <c r="AH42" i="12"/>
  <c r="AI42" i="12" s="1"/>
  <c r="AR42" i="12"/>
  <c r="AR85" i="12" s="1"/>
  <c r="AH46" i="12"/>
  <c r="AI46" i="12" s="1"/>
  <c r="AR46" i="12"/>
  <c r="AT46" i="12" s="1"/>
  <c r="AU46" i="12" s="1"/>
  <c r="AH50" i="12"/>
  <c r="AI50" i="12" s="1"/>
  <c r="AR50" i="12"/>
  <c r="AT50" i="12" s="1"/>
  <c r="AU50" i="12" s="1"/>
  <c r="AH54" i="12"/>
  <c r="AI54" i="12" s="1"/>
  <c r="AR54" i="12"/>
  <c r="AT54" i="12" s="1"/>
  <c r="AU54" i="12" s="1"/>
  <c r="AH58" i="12"/>
  <c r="AI58" i="12" s="1"/>
  <c r="AR58" i="12"/>
  <c r="AT58" i="12" s="1"/>
  <c r="AU58" i="12" s="1"/>
  <c r="AH62" i="12"/>
  <c r="AI62" i="12" s="1"/>
  <c r="AR62" i="12"/>
  <c r="AT62" i="12" s="1"/>
  <c r="AU62" i="12" s="1"/>
  <c r="AH66" i="12"/>
  <c r="AI66" i="12" s="1"/>
  <c r="AR66" i="12"/>
  <c r="AT66" i="12" s="1"/>
  <c r="AU66" i="12" s="1"/>
  <c r="AH70" i="12"/>
  <c r="AI70" i="12" s="1"/>
  <c r="AR70" i="12"/>
  <c r="AT70" i="12" s="1"/>
  <c r="AU70" i="12" s="1"/>
  <c r="AH74" i="12"/>
  <c r="AI74" i="12" s="1"/>
  <c r="AR74" i="12"/>
  <c r="AT74" i="12" s="1"/>
  <c r="AU74" i="12" s="1"/>
  <c r="AH78" i="12"/>
  <c r="AI78" i="12" s="1"/>
  <c r="AR78" i="12"/>
  <c r="AT78" i="12" s="1"/>
  <c r="AU78" i="12" s="1"/>
  <c r="AH82" i="12"/>
  <c r="AI82" i="12" s="1"/>
  <c r="AR82" i="12"/>
  <c r="AT82" i="12" s="1"/>
  <c r="AU82" i="12" s="1"/>
  <c r="AF85" i="12"/>
  <c r="AI87" i="12"/>
  <c r="AT88" i="12"/>
  <c r="AU88" i="12" s="1"/>
  <c r="AI91" i="12"/>
  <c r="AT92" i="12"/>
  <c r="AU92" i="12" s="1"/>
  <c r="AI95" i="12"/>
  <c r="AT96" i="12"/>
  <c r="AU96" i="12" s="1"/>
  <c r="AI99" i="12"/>
  <c r="AT100" i="12"/>
  <c r="AU100" i="12" s="1"/>
  <c r="AI103" i="12"/>
  <c r="AI124" i="12"/>
  <c r="AF125" i="12"/>
  <c r="AI127" i="12"/>
  <c r="AH129" i="12"/>
  <c r="AI129" i="12" s="1"/>
  <c r="AR129" i="12"/>
  <c r="AH130" i="12"/>
  <c r="AI130" i="12" s="1"/>
  <c r="AQ130" i="12"/>
  <c r="AT130" i="12" s="1"/>
  <c r="AU130" i="12" s="1"/>
  <c r="AG85" i="12"/>
  <c r="AG212" i="12" s="1"/>
  <c r="AE125" i="12"/>
  <c r="AI104" i="12"/>
  <c r="AI108" i="12"/>
  <c r="AI120" i="12"/>
  <c r="AH122" i="12"/>
  <c r="AI122" i="12" s="1"/>
  <c r="AR122" i="12"/>
  <c r="AT122" i="12" s="1"/>
  <c r="AU122" i="12" s="1"/>
  <c r="AH123" i="12"/>
  <c r="AI123" i="12" s="1"/>
  <c r="AQ123" i="12"/>
  <c r="AT123" i="12" s="1"/>
  <c r="AU123" i="12" s="1"/>
  <c r="AU124" i="12"/>
  <c r="AU127" i="12"/>
  <c r="AT128" i="12"/>
  <c r="AU128" i="12" s="1"/>
  <c r="AI139" i="12"/>
  <c r="AQ141" i="12"/>
  <c r="AS157" i="12"/>
  <c r="AI146" i="12"/>
  <c r="AT147" i="12"/>
  <c r="AU147" i="12" s="1"/>
  <c r="AI150" i="12"/>
  <c r="AT151" i="12"/>
  <c r="AU151" i="12" s="1"/>
  <c r="AI160" i="12"/>
  <c r="AH162" i="12"/>
  <c r="AI162" i="12" s="1"/>
  <c r="AR162" i="12"/>
  <c r="AT162" i="12" s="1"/>
  <c r="AU162" i="12" s="1"/>
  <c r="AH163" i="12"/>
  <c r="AI163" i="12" s="1"/>
  <c r="AQ163" i="12"/>
  <c r="AT163" i="12" s="1"/>
  <c r="AU163" i="12" s="1"/>
  <c r="AG193" i="12"/>
  <c r="AS181" i="12"/>
  <c r="AS193" i="12" s="1"/>
  <c r="F125" i="12"/>
  <c r="V125" i="12"/>
  <c r="V212" i="12" s="1"/>
  <c r="AQ87" i="12"/>
  <c r="U106" i="12"/>
  <c r="AH107" i="12"/>
  <c r="AI107" i="12" s="1"/>
  <c r="AQ107" i="12"/>
  <c r="AT107" i="12" s="1"/>
  <c r="AU107" i="12" s="1"/>
  <c r="AT110" i="12"/>
  <c r="AU110" i="12" s="1"/>
  <c r="U112" i="12"/>
  <c r="AI116" i="12"/>
  <c r="AH118" i="12"/>
  <c r="AI118" i="12" s="1"/>
  <c r="AR118" i="12"/>
  <c r="AT118" i="12" s="1"/>
  <c r="AU118" i="12" s="1"/>
  <c r="AH119" i="12"/>
  <c r="AI119" i="12" s="1"/>
  <c r="AQ119" i="12"/>
  <c r="AT119" i="12" s="1"/>
  <c r="AU119" i="12" s="1"/>
  <c r="AU120" i="12"/>
  <c r="AT121" i="12"/>
  <c r="AU121" i="12" s="1"/>
  <c r="V141" i="12"/>
  <c r="AS141" i="12"/>
  <c r="AT129" i="12"/>
  <c r="AU129" i="12" s="1"/>
  <c r="U131" i="12"/>
  <c r="AI135" i="12"/>
  <c r="AH137" i="12"/>
  <c r="AI137" i="12" s="1"/>
  <c r="AR137" i="12"/>
  <c r="AT137" i="12" s="1"/>
  <c r="AU137" i="12" s="1"/>
  <c r="AH138" i="12"/>
  <c r="AI138" i="12" s="1"/>
  <c r="AQ138" i="12"/>
  <c r="AT138" i="12" s="1"/>
  <c r="AU138" i="12" s="1"/>
  <c r="AU139" i="12"/>
  <c r="AT140" i="12"/>
  <c r="AU140" i="12" s="1"/>
  <c r="N157" i="12"/>
  <c r="U143" i="12"/>
  <c r="AH144" i="12"/>
  <c r="AI144" i="12" s="1"/>
  <c r="AR144" i="12"/>
  <c r="AT144" i="12" s="1"/>
  <c r="AU144" i="12" s="1"/>
  <c r="AH145" i="12"/>
  <c r="AI145" i="12" s="1"/>
  <c r="AQ145" i="12"/>
  <c r="AT145" i="12" s="1"/>
  <c r="AU145" i="12" s="1"/>
  <c r="AU146" i="12"/>
  <c r="AT148" i="12"/>
  <c r="AU148" i="12" s="1"/>
  <c r="AU150" i="12"/>
  <c r="AG157" i="12"/>
  <c r="T212" i="12"/>
  <c r="X212" i="12"/>
  <c r="AB212" i="12"/>
  <c r="AJ212" i="12"/>
  <c r="AN212" i="12"/>
  <c r="AV212" i="12"/>
  <c r="N125" i="12"/>
  <c r="N212" i="12" s="1"/>
  <c r="Z125" i="12"/>
  <c r="AG125" i="12"/>
  <c r="AH106" i="12"/>
  <c r="AI106" i="12" s="1"/>
  <c r="AI112" i="12"/>
  <c r="AH114" i="12"/>
  <c r="AI114" i="12" s="1"/>
  <c r="AR114" i="12"/>
  <c r="AT114" i="12" s="1"/>
  <c r="AU114" i="12" s="1"/>
  <c r="AH115" i="12"/>
  <c r="AI115" i="12" s="1"/>
  <c r="AQ115" i="12"/>
  <c r="AT115" i="12" s="1"/>
  <c r="AU115" i="12" s="1"/>
  <c r="AT116" i="12"/>
  <c r="AU116" i="12" s="1"/>
  <c r="AT117" i="12"/>
  <c r="AU117" i="12" s="1"/>
  <c r="U124" i="12"/>
  <c r="F141" i="12"/>
  <c r="Z141" i="12"/>
  <c r="AG141" i="12"/>
  <c r="AI131" i="12"/>
  <c r="AH133" i="12"/>
  <c r="AI133" i="12" s="1"/>
  <c r="AR133" i="12"/>
  <c r="AT133" i="12" s="1"/>
  <c r="AU133" i="12" s="1"/>
  <c r="AH134" i="12"/>
  <c r="AI134" i="12" s="1"/>
  <c r="AQ134" i="12"/>
  <c r="AT134" i="12" s="1"/>
  <c r="AU134" i="12" s="1"/>
  <c r="AT135" i="12"/>
  <c r="AU135" i="12" s="1"/>
  <c r="AT136" i="12"/>
  <c r="AU136" i="12" s="1"/>
  <c r="S157" i="12"/>
  <c r="AE157" i="12"/>
  <c r="AH149" i="12"/>
  <c r="AI149" i="12" s="1"/>
  <c r="AQ149" i="12"/>
  <c r="AT149" i="12" s="1"/>
  <c r="AU149" i="12" s="1"/>
  <c r="AQ154" i="12"/>
  <c r="AT154" i="12" s="1"/>
  <c r="AU154" i="12" s="1"/>
  <c r="AH154" i="12"/>
  <c r="AI154" i="12" s="1"/>
  <c r="AH113" i="12"/>
  <c r="AI113" i="12" s="1"/>
  <c r="AH117" i="12"/>
  <c r="AI117" i="12" s="1"/>
  <c r="AH121" i="12"/>
  <c r="AI121" i="12" s="1"/>
  <c r="U127" i="12"/>
  <c r="U141" i="12" s="1"/>
  <c r="AH128" i="12"/>
  <c r="AI128" i="12" s="1"/>
  <c r="AH132" i="12"/>
  <c r="AI132" i="12" s="1"/>
  <c r="AH136" i="12"/>
  <c r="AI136" i="12" s="1"/>
  <c r="AH140" i="12"/>
  <c r="AI140" i="12" s="1"/>
  <c r="AF141" i="12"/>
  <c r="AD157" i="12"/>
  <c r="AH143" i="12"/>
  <c r="AH147" i="12"/>
  <c r="AI147" i="12" s="1"/>
  <c r="AI153" i="12"/>
  <c r="AH159" i="12"/>
  <c r="AQ159" i="12"/>
  <c r="AU160" i="12"/>
  <c r="AT161" i="12"/>
  <c r="AU161" i="12" s="1"/>
  <c r="AI172" i="12"/>
  <c r="AH174" i="12"/>
  <c r="AI174" i="12" s="1"/>
  <c r="AR174" i="12"/>
  <c r="AH175" i="12"/>
  <c r="AI175" i="12" s="1"/>
  <c r="AQ175" i="12"/>
  <c r="AT175" i="12" s="1"/>
  <c r="AU175" i="12" s="1"/>
  <c r="AU176" i="12"/>
  <c r="AT177" i="12"/>
  <c r="AU177" i="12" s="1"/>
  <c r="AE179" i="12"/>
  <c r="N193" i="12"/>
  <c r="U181" i="12"/>
  <c r="AR193" i="12"/>
  <c r="AS196" i="12"/>
  <c r="AS211" i="12" s="1"/>
  <c r="AG211" i="12"/>
  <c r="AH152" i="12"/>
  <c r="AI152" i="12" s="1"/>
  <c r="AQ152" i="12"/>
  <c r="AT152" i="12" s="1"/>
  <c r="AU152" i="12" s="1"/>
  <c r="AT153" i="12"/>
  <c r="AU153" i="12" s="1"/>
  <c r="U155" i="12"/>
  <c r="AH156" i="12"/>
  <c r="AI156" i="12" s="1"/>
  <c r="AQ156" i="12"/>
  <c r="AT156" i="12" s="1"/>
  <c r="AU156" i="12" s="1"/>
  <c r="U164" i="12"/>
  <c r="AI168" i="12"/>
  <c r="AH170" i="12"/>
  <c r="AI170" i="12" s="1"/>
  <c r="AR170" i="12"/>
  <c r="AT170" i="12" s="1"/>
  <c r="AU170" i="12" s="1"/>
  <c r="AH171" i="12"/>
  <c r="AI171" i="12" s="1"/>
  <c r="AQ171" i="12"/>
  <c r="AT171" i="12" s="1"/>
  <c r="AU171" i="12" s="1"/>
  <c r="AT172" i="12"/>
  <c r="AU172" i="12" s="1"/>
  <c r="AT173" i="12"/>
  <c r="AU173" i="12" s="1"/>
  <c r="AH183" i="12"/>
  <c r="AI183" i="12" s="1"/>
  <c r="AQ183" i="12"/>
  <c r="AT183" i="12" s="1"/>
  <c r="AU183" i="12" s="1"/>
  <c r="AT190" i="12"/>
  <c r="AU190" i="12" s="1"/>
  <c r="F157" i="12"/>
  <c r="V157" i="12"/>
  <c r="AF157" i="12"/>
  <c r="AQ143" i="12"/>
  <c r="AH155" i="12"/>
  <c r="AI155" i="12" s="1"/>
  <c r="N179" i="12"/>
  <c r="AS179" i="12"/>
  <c r="U160" i="12"/>
  <c r="U179" i="12" s="1"/>
  <c r="AI164" i="12"/>
  <c r="AH166" i="12"/>
  <c r="AI166" i="12" s="1"/>
  <c r="AR166" i="12"/>
  <c r="AT166" i="12" s="1"/>
  <c r="AU166" i="12" s="1"/>
  <c r="AH167" i="12"/>
  <c r="AI167" i="12" s="1"/>
  <c r="AQ167" i="12"/>
  <c r="AT167" i="12" s="1"/>
  <c r="AU167" i="12" s="1"/>
  <c r="AT168" i="12"/>
  <c r="AU168" i="12" s="1"/>
  <c r="AT169" i="12"/>
  <c r="AU169" i="12" s="1"/>
  <c r="AT174" i="12"/>
  <c r="AU174" i="12" s="1"/>
  <c r="U176" i="12"/>
  <c r="AI199" i="12"/>
  <c r="AH201" i="12"/>
  <c r="AI201" i="12" s="1"/>
  <c r="AR201" i="12"/>
  <c r="AT201" i="12" s="1"/>
  <c r="AU201" i="12" s="1"/>
  <c r="AH202" i="12"/>
  <c r="AI202" i="12" s="1"/>
  <c r="AQ202" i="12"/>
  <c r="AT202" i="12" s="1"/>
  <c r="AU202" i="12" s="1"/>
  <c r="F179" i="12"/>
  <c r="F212" i="12" s="1"/>
  <c r="V179" i="12"/>
  <c r="AF179" i="12"/>
  <c r="AH161" i="12"/>
  <c r="AI161" i="12" s="1"/>
  <c r="AH165" i="12"/>
  <c r="AI165" i="12" s="1"/>
  <c r="AH169" i="12"/>
  <c r="AI169" i="12" s="1"/>
  <c r="AH173" i="12"/>
  <c r="AI173" i="12" s="1"/>
  <c r="AH177" i="12"/>
  <c r="AI177" i="12" s="1"/>
  <c r="AH178" i="12"/>
  <c r="AI178" i="12" s="1"/>
  <c r="AG179" i="12"/>
  <c r="S193" i="12"/>
  <c r="AD193" i="12"/>
  <c r="AI182" i="12"/>
  <c r="AI192" i="12"/>
  <c r="AF193" i="12"/>
  <c r="N211" i="12"/>
  <c r="AD211" i="12"/>
  <c r="AI195" i="12"/>
  <c r="AH197" i="12"/>
  <c r="AI197" i="12" s="1"/>
  <c r="AR197" i="12"/>
  <c r="AH198" i="12"/>
  <c r="AI198" i="12" s="1"/>
  <c r="AQ198" i="12"/>
  <c r="AT198" i="12" s="1"/>
  <c r="AU198" i="12" s="1"/>
  <c r="AT199" i="12"/>
  <c r="AU199" i="12" s="1"/>
  <c r="AT200" i="12"/>
  <c r="AU200" i="12" s="1"/>
  <c r="Z179" i="12"/>
  <c r="AR179" i="12"/>
  <c r="AE193" i="12"/>
  <c r="AQ181" i="12"/>
  <c r="AH181" i="12"/>
  <c r="U184" i="12"/>
  <c r="AI188" i="12"/>
  <c r="AH190" i="12"/>
  <c r="AI190" i="12" s="1"/>
  <c r="AR190" i="12"/>
  <c r="AH191" i="12"/>
  <c r="AI191" i="12" s="1"/>
  <c r="AQ191" i="12"/>
  <c r="AT191" i="12" s="1"/>
  <c r="AU191" i="12" s="1"/>
  <c r="S211" i="12"/>
  <c r="AE211" i="12"/>
  <c r="AT196" i="12"/>
  <c r="AU196" i="12" s="1"/>
  <c r="U203" i="12"/>
  <c r="AI207" i="12"/>
  <c r="AH209" i="12"/>
  <c r="AI209" i="12" s="1"/>
  <c r="AR209" i="12"/>
  <c r="AT209" i="12" s="1"/>
  <c r="AU209" i="12" s="1"/>
  <c r="AH210" i="12"/>
  <c r="AI210" i="12" s="1"/>
  <c r="AQ210" i="12"/>
  <c r="AT210" i="12" s="1"/>
  <c r="AU210" i="12" s="1"/>
  <c r="AD179" i="12"/>
  <c r="F193" i="12"/>
  <c r="AI184" i="12"/>
  <c r="AH186" i="12"/>
  <c r="AI186" i="12" s="1"/>
  <c r="AR186" i="12"/>
  <c r="AT186" i="12" s="1"/>
  <c r="AU186" i="12" s="1"/>
  <c r="AH187" i="12"/>
  <c r="AI187" i="12" s="1"/>
  <c r="AQ187" i="12"/>
  <c r="AT187" i="12" s="1"/>
  <c r="AU187" i="12" s="1"/>
  <c r="AT188" i="12"/>
  <c r="AU188" i="12" s="1"/>
  <c r="AT189" i="12"/>
  <c r="AU189" i="12" s="1"/>
  <c r="V211" i="12"/>
  <c r="AF211" i="12"/>
  <c r="AT197" i="12"/>
  <c r="AU197" i="12" s="1"/>
  <c r="U199" i="12"/>
  <c r="AI203" i="12"/>
  <c r="AH205" i="12"/>
  <c r="AI205" i="12" s="1"/>
  <c r="AR205" i="12"/>
  <c r="AT205" i="12" s="1"/>
  <c r="AU205" i="12" s="1"/>
  <c r="AH206" i="12"/>
  <c r="AI206" i="12" s="1"/>
  <c r="AQ206" i="12"/>
  <c r="AT206" i="12" s="1"/>
  <c r="AU206" i="12" s="1"/>
  <c r="AT207" i="12"/>
  <c r="AU207" i="12" s="1"/>
  <c r="AT208" i="12"/>
  <c r="AU208" i="12" s="1"/>
  <c r="AH185" i="12"/>
  <c r="AI185" i="12" s="1"/>
  <c r="AH189" i="12"/>
  <c r="AI189" i="12" s="1"/>
  <c r="U195" i="12"/>
  <c r="AT195" i="12"/>
  <c r="AH196" i="12"/>
  <c r="AI196" i="12" s="1"/>
  <c r="AH200" i="12"/>
  <c r="AI200" i="12" s="1"/>
  <c r="AH204" i="12"/>
  <c r="AI204" i="12" s="1"/>
  <c r="AH208" i="12"/>
  <c r="AI208" i="12" s="1"/>
  <c r="AR195" i="12"/>
  <c r="AU195" i="12" l="1"/>
  <c r="AT211" i="12"/>
  <c r="AU211" i="12" s="1"/>
  <c r="AT37" i="12"/>
  <c r="AU37" i="12" s="1"/>
  <c r="AU9" i="12"/>
  <c r="AQ37" i="12"/>
  <c r="U211" i="12"/>
  <c r="AH193" i="12"/>
  <c r="AI193" i="12" s="1"/>
  <c r="AI181" i="12"/>
  <c r="U193" i="12"/>
  <c r="AR157" i="12"/>
  <c r="AI9" i="12"/>
  <c r="AH37" i="12"/>
  <c r="AT42" i="12"/>
  <c r="AU42" i="12" s="1"/>
  <c r="AS212" i="12"/>
  <c r="AQ125" i="12"/>
  <c r="AT125" i="12" s="1"/>
  <c r="AU125" i="12" s="1"/>
  <c r="AT87" i="12"/>
  <c r="AU87" i="12" s="1"/>
  <c r="AQ193" i="12"/>
  <c r="AT181" i="12"/>
  <c r="AH211" i="12"/>
  <c r="AI211" i="12" s="1"/>
  <c r="AQ179" i="12"/>
  <c r="AT179" i="12" s="1"/>
  <c r="AU179" i="12" s="1"/>
  <c r="AT159" i="12"/>
  <c r="AU159" i="12" s="1"/>
  <c r="U157" i="12"/>
  <c r="AR141" i="12"/>
  <c r="AT141" i="12" s="1"/>
  <c r="AU141" i="12" s="1"/>
  <c r="AH141" i="12"/>
  <c r="AI141" i="12" s="1"/>
  <c r="AH125" i="12"/>
  <c r="AI125" i="12" s="1"/>
  <c r="AH85" i="12"/>
  <c r="AI85" i="12" s="1"/>
  <c r="AI39" i="12"/>
  <c r="AT45" i="12"/>
  <c r="AU45" i="12" s="1"/>
  <c r="AQ211" i="12"/>
  <c r="AT143" i="12"/>
  <c r="AU143" i="12" s="1"/>
  <c r="AQ157" i="12"/>
  <c r="AT157" i="12" s="1"/>
  <c r="AU157" i="12" s="1"/>
  <c r="AT85" i="12"/>
  <c r="AU85" i="12" s="1"/>
  <c r="AR211" i="12"/>
  <c r="AH179" i="12"/>
  <c r="AI179" i="12" s="1"/>
  <c r="AI159" i="12"/>
  <c r="AH157" i="12"/>
  <c r="AI157" i="12" s="1"/>
  <c r="AI143" i="12"/>
  <c r="U125" i="12"/>
  <c r="U212" i="12" s="1"/>
  <c r="AR37" i="12"/>
  <c r="AU181" i="12" l="1"/>
  <c r="AT193" i="12"/>
  <c r="AU193" i="12" s="1"/>
  <c r="AR212" i="12"/>
  <c r="AH212" i="12"/>
  <c r="AI212" i="12" s="1"/>
  <c r="AI37" i="12"/>
  <c r="AQ212" i="12"/>
  <c r="AT212" i="12" s="1"/>
  <c r="AU212" i="12" s="1"/>
  <c r="J6" i="5" l="1"/>
  <c r="E14" i="8" l="1"/>
  <c r="BO62" i="11"/>
  <c r="BN62" i="11"/>
  <c r="BM62" i="11"/>
  <c r="BL62" i="11"/>
  <c r="BK62" i="11"/>
  <c r="BJ62" i="11"/>
  <c r="BI62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BO55" i="11"/>
  <c r="BN55" i="11"/>
  <c r="BM55" i="11"/>
  <c r="BL55" i="11"/>
  <c r="BK55" i="11"/>
  <c r="BJ55" i="11"/>
  <c r="BI55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BO50" i="11"/>
  <c r="BN50" i="11"/>
  <c r="BM50" i="11"/>
  <c r="BL50" i="11"/>
  <c r="BK50" i="11"/>
  <c r="BJ50" i="11"/>
  <c r="BI50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BO43" i="11"/>
  <c r="BN43" i="11"/>
  <c r="BM43" i="11"/>
  <c r="BL43" i="11"/>
  <c r="BK43" i="11"/>
  <c r="BJ43" i="11"/>
  <c r="BI43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BO32" i="11"/>
  <c r="BN32" i="11"/>
  <c r="BM32" i="11"/>
  <c r="BL32" i="11"/>
  <c r="BK32" i="11"/>
  <c r="BJ32" i="11"/>
  <c r="BI32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BO29" i="11"/>
  <c r="BN29" i="11"/>
  <c r="BM29" i="11"/>
  <c r="BL29" i="11"/>
  <c r="BK29" i="11"/>
  <c r="BJ29" i="11"/>
  <c r="BI29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BO16" i="11"/>
  <c r="BN16" i="11"/>
  <c r="BM16" i="11"/>
  <c r="BL16" i="11"/>
  <c r="BK16" i="11"/>
  <c r="BJ16" i="11"/>
  <c r="BI16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BO11" i="1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K162" i="4"/>
  <c r="D14" i="8"/>
  <c r="C14" i="8"/>
  <c r="E20" i="5" l="1"/>
  <c r="C20" i="5"/>
  <c r="B20" i="5"/>
  <c r="B21" i="5" s="1"/>
  <c r="D19" i="5"/>
  <c r="D18" i="5"/>
  <c r="D17" i="5"/>
  <c r="D20" i="5" s="1"/>
  <c r="E16" i="5"/>
  <c r="C16" i="5"/>
  <c r="B16" i="5"/>
  <c r="D16" i="5" s="1"/>
  <c r="D15" i="5"/>
  <c r="D14" i="5"/>
  <c r="D13" i="5"/>
  <c r="D12" i="5"/>
  <c r="D11" i="5"/>
  <c r="D10" i="5"/>
  <c r="E9" i="5"/>
  <c r="E21" i="5" s="1"/>
  <c r="C9" i="5"/>
  <c r="C21" i="5" s="1"/>
  <c r="B9" i="5"/>
  <c r="D8" i="5"/>
  <c r="D7" i="5"/>
  <c r="D6" i="5"/>
  <c r="D9" i="5" s="1"/>
  <c r="M193" i="4"/>
  <c r="E81" i="4"/>
  <c r="F81" i="4"/>
  <c r="G81" i="4"/>
  <c r="H81" i="4"/>
  <c r="D21" i="5" l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D200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D183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D170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D14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D110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D95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D48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D33" i="1"/>
</calcChain>
</file>

<file path=xl/sharedStrings.xml><?xml version="1.0" encoding="utf-8"?>
<sst xmlns="http://schemas.openxmlformats.org/spreadsheetml/2006/main" count="984" uniqueCount="354">
  <si>
    <t>ที่</t>
  </si>
  <si>
    <t>รหัสโรงเรียน</t>
  </si>
  <si>
    <t>ชื่อโรงเรียน</t>
  </si>
  <si>
    <t>รวมก่อนประถม</t>
  </si>
  <si>
    <t>วัดเพ็ญญาติ</t>
  </si>
  <si>
    <t>วัดกะเปียด</t>
  </si>
  <si>
    <t>บ้านปากน้ำ</t>
  </si>
  <si>
    <t>วัดควนสูง</t>
  </si>
  <si>
    <t>ฉวาง</t>
  </si>
  <si>
    <t>วัดมะเฟือง</t>
  </si>
  <si>
    <t>วัดโคกเมรุ</t>
  </si>
  <si>
    <t>บ้านนาเส</t>
  </si>
  <si>
    <t>บ้านโคกมะขาม</t>
  </si>
  <si>
    <t>บ้านไสโคกเกาะ</t>
  </si>
  <si>
    <t>วัดควนยูง</t>
  </si>
  <si>
    <t>บ้านห้วยทรายขาว</t>
  </si>
  <si>
    <t>บ้านกันละ</t>
  </si>
  <si>
    <t>วัดไม้เรียง</t>
  </si>
  <si>
    <t>วัดหาดสูง</t>
  </si>
  <si>
    <t>บ้านหาดทรายแก้ว</t>
  </si>
  <si>
    <t>บ้านโคกยาง</t>
  </si>
  <si>
    <t>วัดมะปรางงาม</t>
  </si>
  <si>
    <t>บ้านทอนวังปราง</t>
  </si>
  <si>
    <t>บ้านสวนอาย</t>
  </si>
  <si>
    <t>บ้านปลายคลองเพรง</t>
  </si>
  <si>
    <t>วัดโคกหาด</t>
  </si>
  <si>
    <t>บ้านควน</t>
  </si>
  <si>
    <t>วัดเพ็ญมิตร</t>
  </si>
  <si>
    <t>วัดสามัคคีนุกูล</t>
  </si>
  <si>
    <t>บ้านคลองสาย</t>
  </si>
  <si>
    <t>บ้านห้วยปริก</t>
  </si>
  <si>
    <t>ชุมชนวัดสุวรรณาราม</t>
  </si>
  <si>
    <t>ชุมชนวัดกะทูนเหนือ มิตรภาพที่ 218</t>
  </si>
  <si>
    <t>วัดนางเอื้อย</t>
  </si>
  <si>
    <t>บ้านห้วยกลาง</t>
  </si>
  <si>
    <t>วัดหน้าเขา</t>
  </si>
  <si>
    <t>จุฬาภรณ์พิชญาคาร</t>
  </si>
  <si>
    <t>ชุมชนบ้านปากเสียว</t>
  </si>
  <si>
    <t>บ้านวังวัว</t>
  </si>
  <si>
    <t>บ้านคุ้งวังวัว</t>
  </si>
  <si>
    <t>วัดมังคลาราม</t>
  </si>
  <si>
    <t>วัดโบราณาราม</t>
  </si>
  <si>
    <t>บ้านนาเหนือ</t>
  </si>
  <si>
    <t>บ้านเหนือคลอง</t>
  </si>
  <si>
    <t>วัดทุ่งนาใหม่</t>
  </si>
  <si>
    <t>วัดยางค้อม</t>
  </si>
  <si>
    <t>ราชประชานุเคราะห์ 6</t>
  </si>
  <si>
    <t>บ้านพูน</t>
  </si>
  <si>
    <t>วัดกะโสม</t>
  </si>
  <si>
    <t>บ้านคลองตูก</t>
  </si>
  <si>
    <t>สหกรณ์นิคมกสิกรรมทุ่งสง</t>
  </si>
  <si>
    <t>บ้านเขาตาว</t>
  </si>
  <si>
    <t>บ้านสามัคคีธรรม</t>
  </si>
  <si>
    <t>บ้านไสส้าน</t>
  </si>
  <si>
    <t>วัดนิคมคีรี</t>
  </si>
  <si>
    <t>บ้านวังเต่า</t>
  </si>
  <si>
    <t>บ้านหนองปลิง</t>
  </si>
  <si>
    <t>วัดเขาโร</t>
  </si>
  <si>
    <t>บ้านนาพรุ</t>
  </si>
  <si>
    <t>บ้านหนองท่อม</t>
  </si>
  <si>
    <t>ชุมชนบ้านไทรห้อง</t>
  </si>
  <si>
    <t>บ้านหน้าเขา</t>
  </si>
  <si>
    <t>วัดวังหีบ</t>
  </si>
  <si>
    <t>บ้านหนองหว้า</t>
  </si>
  <si>
    <t>วัดเขากลาย</t>
  </si>
  <si>
    <t>บ้านนาตาแย้ม</t>
  </si>
  <si>
    <t>มหาราช 3</t>
  </si>
  <si>
    <t>บ้านจำปา</t>
  </si>
  <si>
    <t>บ้านน้ำพุ</t>
  </si>
  <si>
    <t>บ้านวังยวน</t>
  </si>
  <si>
    <t>วัดควนชม</t>
  </si>
  <si>
    <t>วัดก้างปลา</t>
  </si>
  <si>
    <t>บ้านชายคลอง</t>
  </si>
  <si>
    <t>วัดธรรมเผด็จ</t>
  </si>
  <si>
    <t>บ้านเกาะปราง</t>
  </si>
  <si>
    <t>บ้านบนควน</t>
  </si>
  <si>
    <t>บ้านเกาะยวน</t>
  </si>
  <si>
    <t>วัดทุ่งควายพัฒนศึกษา</t>
  </si>
  <si>
    <t>บ้านวังยาว</t>
  </si>
  <si>
    <t>บ้านบ่อมอง</t>
  </si>
  <si>
    <t>วัดวังขรี</t>
  </si>
  <si>
    <t>วัดทุ่งส้าน</t>
  </si>
  <si>
    <t>บ้านคอกช้าง</t>
  </si>
  <si>
    <t>ชุมชนวัดสำโรง</t>
  </si>
  <si>
    <t>วัดศิลาราย</t>
  </si>
  <si>
    <t>วัดราษฎร์ประดิษฐ์</t>
  </si>
  <si>
    <t>บ้านถ้ำตลอด</t>
  </si>
  <si>
    <t>บ้านน้ำตก</t>
  </si>
  <si>
    <t>บ้านวังธน</t>
  </si>
  <si>
    <t>วัดคงคาเจริญ</t>
  </si>
  <si>
    <t>บ้านนาเกิดผล</t>
  </si>
  <si>
    <t>บ้านคลองขุด</t>
  </si>
  <si>
    <t>วัดมณีเจริญมิตรภาพที่ 227</t>
  </si>
  <si>
    <t>บ้านไสโป๊ะ</t>
  </si>
  <si>
    <t>วัดเกาะสระ</t>
  </si>
  <si>
    <t>บ้านหนองยาง</t>
  </si>
  <si>
    <t>วัดหนองดี</t>
  </si>
  <si>
    <t>บ้านไสยูงปัก</t>
  </si>
  <si>
    <t>ชุมชนบ้านสี่แยก</t>
  </si>
  <si>
    <t>บ้านคลองโอม</t>
  </si>
  <si>
    <t>วัดสุวรรณคีรี</t>
  </si>
  <si>
    <t>บ้านนาโพธิ์</t>
  </si>
  <si>
    <t>ชุมชนวัดอัมพวัน</t>
  </si>
  <si>
    <t>บ้านนาบอน</t>
  </si>
  <si>
    <t>วัดเทวสิทธิ์</t>
  </si>
  <si>
    <t>บ้านคลองจัง</t>
  </si>
  <si>
    <t>องค์การสวนยาง 2</t>
  </si>
  <si>
    <t>องค์การสวนยาง 3</t>
  </si>
  <si>
    <t>หมู่บ้านป่าไม้</t>
  </si>
  <si>
    <t>บ้านทะเลสองห้อง</t>
  </si>
  <si>
    <t>บ้านบางปรน</t>
  </si>
  <si>
    <t>บ้านบ่อปลา</t>
  </si>
  <si>
    <t>บ้านควนประชาสรรค์</t>
  </si>
  <si>
    <t>วัดเสม็ดจวน</t>
  </si>
  <si>
    <t>ราชเวชพิศาล</t>
  </si>
  <si>
    <t>วัดควนสระบัว</t>
  </si>
  <si>
    <t>บ้านนาท่อม</t>
  </si>
  <si>
    <t>บ้านพอโกบ</t>
  </si>
  <si>
    <t>บ้านบางตะเภา</t>
  </si>
  <si>
    <t>บ้านกรุงหยันใต้</t>
  </si>
  <si>
    <t>วัดท่ายาง</t>
  </si>
  <si>
    <t>ชุมชนบ้านหน้าเขา</t>
  </si>
  <si>
    <t>บ้านโคกวัด</t>
  </si>
  <si>
    <t>บ้านวังหิน</t>
  </si>
  <si>
    <t>บ้านนาใหญ่</t>
  </si>
  <si>
    <t>วัดใหม่</t>
  </si>
  <si>
    <t>บ้านห้วยรื่น</t>
  </si>
  <si>
    <t>วัดขนาน</t>
  </si>
  <si>
    <t>บ้านหนองใหญ่</t>
  </si>
  <si>
    <t>บ้านก่องาม</t>
  </si>
  <si>
    <t>บ้านบางรูป</t>
  </si>
  <si>
    <t>วัดวิสุทธิวงศ์</t>
  </si>
  <si>
    <t>วัดประดิษฐาราม</t>
  </si>
  <si>
    <t>บ้านทุ่งกรวด</t>
  </si>
  <si>
    <t>บ้านไร่มุสลิม</t>
  </si>
  <si>
    <t>วัดควน</t>
  </si>
  <si>
    <t>บ้านไสใหญ่</t>
  </si>
  <si>
    <t>บ้านสระนางมโนราห์</t>
  </si>
  <si>
    <t>บ้านควนลำภู</t>
  </si>
  <si>
    <t>บ้านหนองคล้า</t>
  </si>
  <si>
    <t>ราษฎร์ประชาอุทิศ</t>
  </si>
  <si>
    <t>บ้านควนอวดพัน</t>
  </si>
  <si>
    <t>คล่องหมื่นเพชรอนุสรณ์ค่ายวชิราลงกรณ์อุปถัมภ์</t>
  </si>
  <si>
    <t>วัดลำนาว</t>
  </si>
  <si>
    <t>บ้านปากแพรก</t>
  </si>
  <si>
    <t>โสตทัศนศึกษาจุฬาลงกรณ์มหาวิทยาลัย</t>
  </si>
  <si>
    <t>บ้านควนประ</t>
  </si>
  <si>
    <t>บ้านคลองเสาเหนือ</t>
  </si>
  <si>
    <t>บ้านไสเตาอ้อย</t>
  </si>
  <si>
    <t>บ้านนาตำเสา</t>
  </si>
  <si>
    <t>บ้านนิคมวังหิน</t>
  </si>
  <si>
    <t>สมสรร</t>
  </si>
  <si>
    <t>บ้านเขาวง</t>
  </si>
  <si>
    <t>เจริญรัชต์ภาคย์</t>
  </si>
  <si>
    <t>สังวาลย์วิท ๗</t>
  </si>
  <si>
    <t>ตำรวจตระเวนชายแดนช่างกลปทุมวันอนุสรณ์ ๑๐</t>
  </si>
  <si>
    <t>บ้านไสยาสน์</t>
  </si>
  <si>
    <t>บ้านสวน</t>
  </si>
  <si>
    <t>วัดวังหิน</t>
  </si>
  <si>
    <t>บ้านหนองเจ</t>
  </si>
  <si>
    <t>ไทยรัฐวิทยา 38(บ้านน้ำร้อน)</t>
  </si>
  <si>
    <t>บ้านแพรกกลาง</t>
  </si>
  <si>
    <t>บ้านเกาะขวัญ</t>
  </si>
  <si>
    <t>วัดสวนพิกุล</t>
  </si>
  <si>
    <t>บ้านพรุวง</t>
  </si>
  <si>
    <t>พรรณราชลเขต</t>
  </si>
  <si>
    <t>วัดวังรีบุญเลิศ</t>
  </si>
  <si>
    <t>บ้านวังตลับ</t>
  </si>
  <si>
    <t>บ้านนาพา</t>
  </si>
  <si>
    <t>วัดมุขธาราม(วัดปากท่าซอง)</t>
  </si>
  <si>
    <t>บ้านปลายเส</t>
  </si>
  <si>
    <t>วัดควนกอ</t>
  </si>
  <si>
    <t>บ้านปลายรา</t>
  </si>
  <si>
    <t>วัดควนส้าน</t>
  </si>
  <si>
    <t>บ้านคลองงา</t>
  </si>
  <si>
    <t>บ้านนา</t>
  </si>
  <si>
    <t>วัดมะนาวหวาน</t>
  </si>
  <si>
    <t>บ้านกุยเหนือ</t>
  </si>
  <si>
    <t>บ้านคลองกุย</t>
  </si>
  <si>
    <t>บ้านจันดี</t>
  </si>
  <si>
    <t>ชุมชนบ้านนาวา</t>
  </si>
  <si>
    <t>องค์การสวนยาง 1</t>
  </si>
  <si>
    <t>บ้านคลองปีก</t>
  </si>
  <si>
    <t>บ้านไทรงาม</t>
  </si>
  <si>
    <t>วัดสวนขัน</t>
  </si>
  <si>
    <t>วัดจันดี</t>
  </si>
  <si>
    <t>วัดหลักช้าง</t>
  </si>
  <si>
    <t>บ้านควนตม</t>
  </si>
  <si>
    <t>บ้านนาปราน</t>
  </si>
  <si>
    <t>ตำรวจตระเวนชายแดนบ้านยูงงาม</t>
  </si>
  <si>
    <t>ตำรวจตระเวนชายแดนบ้านไร่ยาว</t>
  </si>
  <si>
    <t>รวม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</si>
  <si>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</si>
  <si>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</si>
  <si>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</si>
  <si>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</si>
  <si>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</si>
  <si>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</si>
  <si>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</si>
  <si>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</si>
  <si>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</si>
  <si>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ห้อง</t>
  </si>
  <si>
    <t>ม.1</t>
  </si>
  <si>
    <t>ม.2</t>
  </si>
  <si>
    <t>ม.3</t>
  </si>
  <si>
    <t>ข้อมูลจำนวนนักเรียน ห้องเรียน ครู ภาคเรียนที่ 1/2566 ข้อมูลจากระบบ DMC ณ วันที่ 10 มิถุนายน 2566</t>
  </si>
  <si>
    <t>สำนักงานเขตพื้นที่การศึกษาประถมศึกษานครศรีธรรมราช เขต 2</t>
  </si>
  <si>
    <t>ก่อนประถม</t>
  </si>
  <si>
    <t>รวมประถมศึกษา</t>
  </si>
  <si>
    <t>รวมมัธยมศึกษาตอนต้น</t>
  </si>
  <si>
    <t>รวมทั้งสิ้น</t>
  </si>
  <si>
    <t>นร.</t>
  </si>
  <si>
    <t>พิปูน</t>
  </si>
  <si>
    <t>ทุ่งสง</t>
  </si>
  <si>
    <t>ช้างกลาง</t>
  </si>
  <si>
    <t>นาบอน</t>
  </si>
  <si>
    <t>ทุ่งใหญ่</t>
  </si>
  <si>
    <t>บางขัน</t>
  </si>
  <si>
    <t>ถ้ำพรรณรา</t>
  </si>
  <si>
    <t>อนุบาล 1</t>
  </si>
  <si>
    <t>ชาย</t>
  </si>
  <si>
    <t>หญิง</t>
  </si>
  <si>
    <t>อนุบาล 2</t>
  </si>
  <si>
    <t>อนุบาล 3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</si>
  <si>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</si>
  <si>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</si>
  <si>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</si>
  <si>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</si>
  <si>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</si>
  <si>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</si>
  <si>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</si>
  <si>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  1</t>
  </si>
  <si>
    <t>มัธยมศึกษา  2</t>
  </si>
  <si>
    <t>มัธยมศึกษา  3</t>
  </si>
  <si>
    <t>รวมมัธยมศึกษา</t>
  </si>
  <si>
    <t xml:space="preserve">ข้อมูล ณ วันที 10 มิถุนายน 2566 จากระบบ DMC </t>
  </si>
  <si>
    <t xml:space="preserve">สังกัด สำนักงานเขตพื้นที่การศึกษาประถมศึกษานครศรีธรรมราช เขต 2 </t>
  </si>
  <si>
    <t>ระดับ/ชั้นเรียน</t>
  </si>
  <si>
    <t>จำนวนนักเรียน</t>
  </si>
  <si>
    <t>ห้องเรียนจัดจริง</t>
  </si>
  <si>
    <t>อนุบาล  1</t>
  </si>
  <si>
    <t>อนุบาล  2</t>
  </si>
  <si>
    <t>ประถมศึกษาปีที่  1</t>
  </si>
  <si>
    <t>ประถมศึกษาปีที่  2</t>
  </si>
  <si>
    <t>ประถมศึกษาปีที่  3</t>
  </si>
  <si>
    <t>ประถมศึกษาปีที่  4</t>
  </si>
  <si>
    <t>ประถมศึกษาปีที่  5</t>
  </si>
  <si>
    <t>ประถมศึกษาปีที่  6</t>
  </si>
  <si>
    <t>มัธยมศึกษาปีที่  1</t>
  </si>
  <si>
    <t>มัธยมศึกษาปีที่  2</t>
  </si>
  <si>
    <t>มัธยมศึกษาปีที่  3</t>
  </si>
  <si>
    <t>จำนวนโรงเรียน</t>
  </si>
  <si>
    <t>โรง</t>
  </si>
  <si>
    <t>ขนาดเล็ก (1-120)</t>
  </si>
  <si>
    <t>นักเรียน</t>
  </si>
  <si>
    <t>คน</t>
  </si>
  <si>
    <t>ขนาดกลาง (121-600)      109</t>
  </si>
  <si>
    <t>104 (55.32 %)</t>
  </si>
  <si>
    <t>ห้องเรียน</t>
  </si>
  <si>
    <t>ขนาดใหญ่ (601-1500)     7 คน (3.72%)</t>
  </si>
  <si>
    <t>ข้าราชการครูตาม จ</t>
  </si>
  <si>
    <t>ขนาดใหญ่พิเศษ</t>
  </si>
  <si>
    <t>(ผอ./ผช.219 ครู 2,089 คน)</t>
  </si>
  <si>
    <t>บุคลากรในสำนักงาน</t>
  </si>
  <si>
    <t>โรงเรียน</t>
  </si>
  <si>
    <t>ประถมศึกษา</t>
  </si>
  <si>
    <t>อำเภอ</t>
  </si>
  <si>
    <t xml:space="preserve">ฉวาง </t>
  </si>
  <si>
    <t xml:space="preserve">พิปูน </t>
  </si>
  <si>
    <t xml:space="preserve">ทุ่งสง </t>
  </si>
  <si>
    <t xml:space="preserve">นาบอน </t>
  </si>
  <si>
    <t xml:space="preserve">ทุ่งใหญ่ </t>
  </si>
  <si>
    <t xml:space="preserve">บางขัน </t>
  </si>
  <si>
    <t xml:space="preserve">ช้างกลาง </t>
  </si>
  <si>
    <t>จำนวน</t>
  </si>
  <si>
    <t>ระดับประถมศึกษา</t>
  </si>
  <si>
    <t>ระดับก่อนประถมศึกษา</t>
  </si>
  <si>
    <t xml:space="preserve"> ข้อมูลแสดงจำนวนนักเรียนจำแนกเพศ ชั้น และห้องเรียน สังกัดรัฐ ภาคเรียนที่ 1/2566</t>
  </si>
  <si>
    <t>ข้อมูล ณ วันที่ 10 มิถุนายน 2566 จากระบบ DMC</t>
  </si>
  <si>
    <t xml:space="preserve"> ข้อมูลแสดงจำนวนนักเรียนจำแนกเพศ ชั้น และห้องเรียน สังกัดรัฐ ภาคเรียนที่ 1/2566 (จำแนกรายอำเภอ)</t>
  </si>
  <si>
    <t>ขนาดเล็ก</t>
  </si>
  <si>
    <t>ขยายโอกาส</t>
  </si>
  <si>
    <t>สังกัด สำนักงานเขตพื้นที่การศึกษาประถมศึกษานครศรีธรรมราช เขต 2</t>
  </si>
  <si>
    <t>ข้อมูลแสดงจำนวนนักเรียนจำแนกเพศ ชั้น ห้องเรียน ภาคเรียนที่ 1/2566 (ขยายโอกาส)</t>
  </si>
  <si>
    <t>77 (40.96.30%)</t>
  </si>
  <si>
    <t>50 โรง</t>
  </si>
  <si>
    <t>4 โรง</t>
  </si>
  <si>
    <t>ก่อนประถมศึก - ประถม 134 โรง</t>
  </si>
  <si>
    <t xml:space="preserve"> </t>
  </si>
  <si>
    <t>ข้อมูลจำนวนนักเรียน ห้องเรียน ครู  ปีการศึกษา  2566    (นักเรียนจากระบบ DMC : Data Management Center)</t>
  </si>
  <si>
    <t>สังกัดสำนักงานเขตพื้นที่การศึกษาประถมศึกษานครศรีธรรมราช เขต 2</t>
  </si>
  <si>
    <t>ข้อมูลนักเรียน  ณ  วันที่  10  มิถุนายน  2566  :   ข้อมูลครู จ.18  ณ วันที่  10  มิถุนายน  2566</t>
  </si>
  <si>
    <t>จำนวนนักเรียน    ห้องเรียน</t>
  </si>
  <si>
    <t>จำนวนครู</t>
  </si>
  <si>
    <t>พนักงานราชการ</t>
  </si>
  <si>
    <t>ครูอัตราจ้างชั่วคราว(ร.ร.ขาดครูขั้นวิกฤต)</t>
  </si>
  <si>
    <t>ไปช่วย</t>
  </si>
  <si>
    <t>มาช่วย</t>
  </si>
  <si>
    <t>อัตรากำลังสุทธิ</t>
  </si>
  <si>
    <t>พี่เลี้ยงเด็กพิการ (ไม่นำไปคำนวณ)</t>
  </si>
  <si>
    <t>ครูเกษียณ 66</t>
  </si>
  <si>
    <t>หมายเหตุ</t>
  </si>
  <si>
    <t>ก่อนประถมศึกษา</t>
  </si>
  <si>
    <t>มัธยมศึกษาตอนต้น</t>
  </si>
  <si>
    <t>รวมทั้งหมด</t>
  </si>
  <si>
    <t>ตาม จ.18</t>
  </si>
  <si>
    <t>ตามเกณฑ์</t>
  </si>
  <si>
    <t>ขาด-, เกิน +</t>
  </si>
  <si>
    <t>ราชการ</t>
  </si>
  <si>
    <t>ขาด- /เกิน+</t>
  </si>
  <si>
    <t>รวมนักเรียน</t>
  </si>
  <si>
    <t>มัธยมศึกษาปีที่ 1</t>
  </si>
  <si>
    <t>มัธยมศึกษาปีที่ 2</t>
  </si>
  <si>
    <t>มัธยมศึกษาปีที่ 3</t>
  </si>
  <si>
    <t>ผอ.</t>
  </si>
  <si>
    <t>รอง</t>
  </si>
  <si>
    <t>ครู</t>
  </si>
  <si>
    <t>ร้อยละขาด/เกินตามเกณฑ์</t>
  </si>
  <si>
    <t>บุคลากรวิทย์-คณิต</t>
  </si>
  <si>
    <t>ภายใน</t>
  </si>
  <si>
    <t>ต่าง สพท.</t>
  </si>
  <si>
    <t>ผู้บริหาร/ผู้ช่วย</t>
  </si>
  <si>
    <t>ร้อยละ</t>
  </si>
  <si>
    <t>คุณภาพฯ/ประชารัฐ</t>
  </si>
  <si>
    <t>คุณภาพฯ</t>
  </si>
  <si>
    <t>คุณภาพฯ/ดีใกล้บ้าน/ประชารัฐ</t>
  </si>
  <si>
    <t>วัดควนยูง/ฉวาง</t>
  </si>
  <si>
    <t>ประชารัฐ</t>
  </si>
  <si>
    <t>วัดราษฎร์ประดิษฐ</t>
  </si>
  <si>
    <r>
      <t xml:space="preserve">มหาราช </t>
    </r>
    <r>
      <rPr>
        <sz val="13"/>
        <rFont val="TH SarabunIT๙"/>
        <family val="2"/>
      </rPr>
      <t>3</t>
    </r>
  </si>
  <si>
    <r>
      <t xml:space="preserve">ราชประชานุเคราะห์ </t>
    </r>
    <r>
      <rPr>
        <sz val="13"/>
        <rFont val="TH SarabunIT๙"/>
        <family val="2"/>
      </rPr>
      <t>6</t>
    </r>
  </si>
  <si>
    <t>พระราชดำริ /คุณภาพฯ</t>
  </si>
  <si>
    <t>วัดควนยูง/ทุ่งใหญ่</t>
  </si>
  <si>
    <t>องค์การสวนยาง2</t>
  </si>
  <si>
    <t>องค์การสวนยาง3</t>
  </si>
  <si>
    <t>ดีใกล้บ้าน/ประชารัฐ</t>
  </si>
  <si>
    <t>คล่องหมื่นเพชรฯ</t>
  </si>
  <si>
    <t>ชุมชนวัดกะทูนเหนือ</t>
  </si>
  <si>
    <t>คุณภาพฯ /ดีใกล้บ้าน/ประชารัฐ</t>
  </si>
  <si>
    <t>วัดมณีเจริญมิตรภาพฯ</t>
  </si>
  <si>
    <t>ร่วมพัฒนา</t>
  </si>
  <si>
    <t>สังวาลย์วิท 7</t>
  </si>
  <si>
    <t>พระราชดำริ /ประชารัฐ</t>
  </si>
  <si>
    <t>ตชด.ช่างกลปทุมวันอนุสรณ์ 10</t>
  </si>
  <si>
    <t>ไทยรัฐวิทยา38</t>
  </si>
  <si>
    <t>โสตทัศนศึกษาฯ</t>
  </si>
  <si>
    <t>ตชด.บ้านยูงงาม</t>
  </si>
  <si>
    <t>พระราชดำริ</t>
  </si>
  <si>
    <t>ตชด.บ้านไร่ยาว</t>
  </si>
  <si>
    <t>วัดมุขธาราม (วัดปากท่าซอง)</t>
  </si>
  <si>
    <t>ดีใกล้บ้าน /ประชารัฐ</t>
  </si>
  <si>
    <t>องค์การสวนยาง1</t>
  </si>
  <si>
    <t>(188 โรง) รวมทั้งหมด</t>
  </si>
  <si>
    <t xml:space="preserve"> อัตราพนักงานราชการ  ตำแหน่งครูพี่เลี้ยง  อยู่ทึ่ ร.ร.บ้านวังเต่า  และ ร.ร.ชุมชนบ้านบ้านหน้าเขา  นอกนั้นตำแหน่งครูผู้สอน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</si>
</sst>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Cordia New"/>
      <charset val="22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i/>
      <sz val="13"/>
      <name val="TH SarabunPSK"/>
      <family val="2"/>
    </font>
    <font>
      <sz val="13"/>
      <name val="TH SarabunIT๙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4" fillId="0" borderId="0"/>
  </cellStyleXfs>
  <cellXfs count="266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9" fillId="33" borderId="14" xfId="0" applyFont="1" applyFill="1" applyBorder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5" borderId="14" xfId="0" applyFont="1" applyFill="1" applyBorder="1" applyAlignment="1">
      <alignment horizontal="center"/>
    </xf>
    <xf numFmtId="0" fontId="19" fillId="35" borderId="15" xfId="0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left"/>
    </xf>
    <xf numFmtId="0" fontId="18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0" fontId="18" fillId="0" borderId="17" xfId="0" applyFont="1" applyBorder="1"/>
    <xf numFmtId="0" fontId="18" fillId="0" borderId="18" xfId="0" applyFont="1" applyBorder="1" applyAlignment="1">
      <alignment horizontal="center"/>
    </xf>
    <xf numFmtId="0" fontId="18" fillId="0" borderId="18" xfId="0" applyFont="1" applyBorder="1"/>
    <xf numFmtId="0" fontId="18" fillId="0" borderId="18" xfId="0" applyFont="1" applyBorder="1" applyAlignment="1">
      <alignment horizontal="left"/>
    </xf>
    <xf numFmtId="0" fontId="18" fillId="0" borderId="16" xfId="0" applyFont="1" applyBorder="1"/>
    <xf numFmtId="0" fontId="19" fillId="33" borderId="17" xfId="0" applyFont="1" applyFill="1" applyBorder="1" applyAlignment="1">
      <alignment horizontal="center"/>
    </xf>
    <xf numFmtId="0" fontId="19" fillId="34" borderId="18" xfId="0" applyFont="1" applyFill="1" applyBorder="1" applyAlignment="1">
      <alignment horizontal="center"/>
    </xf>
    <xf numFmtId="187" fontId="21" fillId="33" borderId="19" xfId="43" applyNumberFormat="1" applyFont="1" applyFill="1" applyBorder="1" applyAlignment="1">
      <alignment horizontal="center"/>
    </xf>
    <xf numFmtId="187" fontId="22" fillId="0" borderId="19" xfId="43" applyNumberFormat="1" applyFont="1" applyFill="1" applyBorder="1" applyAlignment="1">
      <alignment horizontal="center"/>
    </xf>
    <xf numFmtId="0" fontId="23" fillId="0" borderId="19" xfId="0" applyFont="1" applyBorder="1" applyAlignment="1">
      <alignment horizontal="right"/>
    </xf>
    <xf numFmtId="187" fontId="22" fillId="0" borderId="19" xfId="43" applyNumberFormat="1" applyFont="1" applyFill="1" applyBorder="1" applyAlignment="1">
      <alignment horizontal="right"/>
    </xf>
    <xf numFmtId="187" fontId="21" fillId="34" borderId="19" xfId="43" applyNumberFormat="1" applyFont="1" applyFill="1" applyBorder="1" applyAlignment="1">
      <alignment horizontal="center"/>
    </xf>
    <xf numFmtId="187" fontId="21" fillId="34" borderId="19" xfId="43" applyNumberFormat="1" applyFont="1" applyFill="1" applyBorder="1" applyAlignment="1">
      <alignment horizontal="right"/>
    </xf>
    <xf numFmtId="0" fontId="23" fillId="34" borderId="19" xfId="0" applyFont="1" applyFill="1" applyBorder="1" applyAlignment="1">
      <alignment horizontal="right"/>
    </xf>
    <xf numFmtId="187" fontId="21" fillId="36" borderId="19" xfId="43" applyNumberFormat="1" applyFont="1" applyFill="1" applyBorder="1" applyAlignment="1">
      <alignment horizontal="center"/>
    </xf>
    <xf numFmtId="187" fontId="21" fillId="36" borderId="19" xfId="43" applyNumberFormat="1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3" fontId="23" fillId="0" borderId="0" xfId="0" applyNumberFormat="1" applyFont="1" applyAlignment="1">
      <alignment horizontal="center"/>
    </xf>
    <xf numFmtId="0" fontId="19" fillId="0" borderId="0" xfId="0" applyFont="1"/>
    <xf numFmtId="0" fontId="19" fillId="33" borderId="19" xfId="0" applyFont="1" applyFill="1" applyBorder="1" applyAlignment="1">
      <alignment horizontal="center"/>
    </xf>
    <xf numFmtId="0" fontId="19" fillId="33" borderId="19" xfId="0" applyFont="1" applyFill="1" applyBorder="1"/>
    <xf numFmtId="0" fontId="18" fillId="0" borderId="20" xfId="0" applyFont="1" applyBorder="1" applyAlignment="1">
      <alignment horizontal="center"/>
    </xf>
    <xf numFmtId="0" fontId="18" fillId="0" borderId="20" xfId="0" applyFont="1" applyBorder="1"/>
    <xf numFmtId="0" fontId="18" fillId="0" borderId="21" xfId="0" applyFont="1" applyBorder="1" applyAlignment="1">
      <alignment horizontal="center"/>
    </xf>
    <xf numFmtId="0" fontId="18" fillId="0" borderId="21" xfId="0" applyFont="1" applyBorder="1"/>
    <xf numFmtId="0" fontId="19" fillId="37" borderId="22" xfId="0" applyFont="1" applyFill="1" applyBorder="1" applyAlignment="1">
      <alignment horizontal="center"/>
    </xf>
    <xf numFmtId="0" fontId="19" fillId="37" borderId="23" xfId="0" applyFont="1" applyFill="1" applyBorder="1"/>
    <xf numFmtId="0" fontId="19" fillId="37" borderId="24" xfId="0" applyFont="1" applyFill="1" applyBorder="1"/>
    <xf numFmtId="0" fontId="19" fillId="33" borderId="34" xfId="0" applyFont="1" applyFill="1" applyBorder="1"/>
    <xf numFmtId="0" fontId="18" fillId="0" borderId="0" xfId="0" applyFont="1" applyFill="1"/>
    <xf numFmtId="0" fontId="26" fillId="33" borderId="19" xfId="0" applyFont="1" applyFill="1" applyBorder="1"/>
    <xf numFmtId="0" fontId="26" fillId="0" borderId="32" xfId="0" applyFont="1" applyFill="1" applyBorder="1" applyAlignment="1">
      <alignment horizontal="center"/>
    </xf>
    <xf numFmtId="0" fontId="26" fillId="0" borderId="32" xfId="0" applyFont="1" applyFill="1" applyBorder="1"/>
    <xf numFmtId="0" fontId="26" fillId="37" borderId="23" xfId="0" applyFont="1" applyFill="1" applyBorder="1" applyAlignment="1">
      <alignment horizontal="center"/>
    </xf>
    <xf numFmtId="0" fontId="26" fillId="37" borderId="23" xfId="0" applyFont="1" applyFill="1" applyBorder="1"/>
    <xf numFmtId="0" fontId="26" fillId="37" borderId="24" xfId="0" applyFont="1" applyFill="1" applyBorder="1"/>
    <xf numFmtId="0" fontId="25" fillId="0" borderId="0" xfId="0" applyFont="1" applyAlignment="1">
      <alignment horizontal="center"/>
    </xf>
    <xf numFmtId="0" fontId="25" fillId="0" borderId="0" xfId="0" applyFont="1"/>
    <xf numFmtId="0" fontId="26" fillId="33" borderId="32" xfId="0" applyFont="1" applyFill="1" applyBorder="1" applyAlignment="1">
      <alignment horizontal="center"/>
    </xf>
    <xf numFmtId="0" fontId="26" fillId="33" borderId="34" xfId="0" applyFont="1" applyFill="1" applyBorder="1" applyAlignment="1">
      <alignment horizontal="center"/>
    </xf>
    <xf numFmtId="0" fontId="26" fillId="33" borderId="33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0" borderId="0" xfId="42" applyFont="1" applyBorder="1" applyAlignment="1">
      <alignment horizontal="center"/>
    </xf>
    <xf numFmtId="187" fontId="21" fillId="33" borderId="19" xfId="43" applyNumberFormat="1" applyFont="1" applyFill="1" applyBorder="1" applyAlignment="1">
      <alignment horizontal="center" vertical="center" wrapText="1"/>
    </xf>
    <xf numFmtId="187" fontId="21" fillId="33" borderId="19" xfId="43" applyNumberFormat="1" applyFont="1" applyFill="1" applyBorder="1" applyAlignment="1">
      <alignment horizontal="center"/>
    </xf>
    <xf numFmtId="0" fontId="26" fillId="37" borderId="25" xfId="0" applyFont="1" applyFill="1" applyBorder="1" applyAlignment="1">
      <alignment horizontal="center"/>
    </xf>
    <xf numFmtId="0" fontId="26" fillId="37" borderId="27" xfId="0" applyFont="1" applyFill="1" applyBorder="1" applyAlignment="1">
      <alignment horizontal="center"/>
    </xf>
    <xf numFmtId="0" fontId="26" fillId="33" borderId="32" xfId="0" applyFont="1" applyFill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6" fillId="33" borderId="19" xfId="0" applyFont="1" applyFill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6" fillId="33" borderId="32" xfId="0" applyFont="1" applyFill="1" applyBorder="1" applyAlignment="1">
      <alignment horizontal="center" wrapText="1"/>
    </xf>
    <xf numFmtId="0" fontId="26" fillId="33" borderId="34" xfId="0" applyFont="1" applyFill="1" applyBorder="1" applyAlignment="1">
      <alignment horizontal="center" wrapText="1"/>
    </xf>
    <xf numFmtId="0" fontId="26" fillId="33" borderId="29" xfId="0" applyFont="1" applyFill="1" applyBorder="1" applyAlignment="1">
      <alignment horizontal="center"/>
    </xf>
    <xf numFmtId="0" fontId="26" fillId="33" borderId="30" xfId="0" applyFont="1" applyFill="1" applyBorder="1" applyAlignment="1">
      <alignment horizontal="center"/>
    </xf>
    <xf numFmtId="0" fontId="26" fillId="33" borderId="31" xfId="0" applyFont="1" applyFill="1" applyBorder="1" applyAlignment="1">
      <alignment horizontal="center"/>
    </xf>
    <xf numFmtId="0" fontId="19" fillId="37" borderId="25" xfId="0" applyFont="1" applyFill="1" applyBorder="1" applyAlignment="1">
      <alignment horizontal="center"/>
    </xf>
    <xf numFmtId="0" fontId="19" fillId="37" borderId="26" xfId="0" applyFont="1" applyFill="1" applyBorder="1" applyAlignment="1">
      <alignment horizontal="center"/>
    </xf>
    <xf numFmtId="0" fontId="19" fillId="37" borderId="27" xfId="0" applyFont="1" applyFill="1" applyBorder="1" applyAlignment="1">
      <alignment horizontal="center"/>
    </xf>
    <xf numFmtId="0" fontId="19" fillId="33" borderId="36" xfId="0" applyFont="1" applyFill="1" applyBorder="1" applyAlignment="1">
      <alignment horizontal="center"/>
    </xf>
    <xf numFmtId="0" fontId="19" fillId="33" borderId="37" xfId="0" applyFont="1" applyFill="1" applyBorder="1" applyAlignment="1">
      <alignment horizontal="center"/>
    </xf>
    <xf numFmtId="0" fontId="19" fillId="33" borderId="3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37" borderId="35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5" borderId="11" xfId="0" applyFont="1" applyFill="1" applyBorder="1" applyAlignment="1">
      <alignment horizontal="center"/>
    </xf>
    <xf numFmtId="49" fontId="19" fillId="35" borderId="11" xfId="0" applyNumberFormat="1" applyFont="1" applyFill="1" applyBorder="1" applyAlignment="1">
      <alignment horizontal="center"/>
    </xf>
    <xf numFmtId="49" fontId="19" fillId="35" borderId="12" xfId="0" applyNumberFormat="1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34" borderId="18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vertical="center"/>
    </xf>
    <xf numFmtId="0" fontId="16" fillId="35" borderId="13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/>
    </xf>
    <xf numFmtId="0" fontId="16" fillId="35" borderId="14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9" fillId="0" borderId="0" xfId="44" applyFont="1" applyFill="1" applyAlignment="1">
      <alignment horizontal="center"/>
    </xf>
    <xf numFmtId="0" fontId="29" fillId="0" borderId="0" xfId="44" applyFont="1" applyFill="1" applyBorder="1" applyAlignment="1">
      <alignment horizontal="left"/>
    </xf>
    <xf numFmtId="0" fontId="29" fillId="0" borderId="0" xfId="44" applyFont="1" applyFill="1" applyBorder="1" applyAlignment="1">
      <alignment horizontal="center"/>
    </xf>
    <xf numFmtId="0" fontId="30" fillId="38" borderId="0" xfId="44" applyFont="1" applyFill="1"/>
    <xf numFmtId="0" fontId="30" fillId="0" borderId="0" xfId="44" applyFont="1" applyFill="1"/>
    <xf numFmtId="0" fontId="29" fillId="0" borderId="0" xfId="44" applyFont="1" applyFill="1" applyBorder="1" applyAlignment="1">
      <alignment horizontal="center"/>
    </xf>
    <xf numFmtId="0" fontId="29" fillId="0" borderId="28" xfId="44" applyFont="1" applyFill="1" applyBorder="1" applyAlignment="1">
      <alignment horizontal="center"/>
    </xf>
    <xf numFmtId="0" fontId="29" fillId="38" borderId="28" xfId="44" applyFont="1" applyFill="1" applyBorder="1" applyAlignment="1">
      <alignment horizontal="center"/>
    </xf>
    <xf numFmtId="0" fontId="31" fillId="38" borderId="28" xfId="44" applyFont="1" applyFill="1" applyBorder="1" applyAlignment="1">
      <alignment horizontal="center"/>
    </xf>
    <xf numFmtId="0" fontId="29" fillId="38" borderId="0" xfId="44" applyFont="1" applyFill="1" applyBorder="1" applyAlignment="1">
      <alignment horizontal="center"/>
    </xf>
    <xf numFmtId="0" fontId="31" fillId="0" borderId="19" xfId="44" applyFont="1" applyFill="1" applyBorder="1" applyAlignment="1">
      <alignment horizontal="center" vertical="center"/>
    </xf>
    <xf numFmtId="0" fontId="31" fillId="38" borderId="19" xfId="44" applyFont="1" applyFill="1" applyBorder="1" applyAlignment="1">
      <alignment horizontal="center" vertical="center"/>
    </xf>
    <xf numFmtId="0" fontId="31" fillId="0" borderId="29" xfId="44" applyFont="1" applyFill="1" applyBorder="1" applyAlignment="1">
      <alignment horizontal="center"/>
    </xf>
    <xf numFmtId="0" fontId="31" fillId="0" borderId="30" xfId="44" applyFont="1" applyFill="1" applyBorder="1" applyAlignment="1">
      <alignment horizontal="center"/>
    </xf>
    <xf numFmtId="0" fontId="31" fillId="0" borderId="31" xfId="44" applyFont="1" applyFill="1" applyBorder="1" applyAlignment="1">
      <alignment horizontal="center"/>
    </xf>
    <xf numFmtId="0" fontId="31" fillId="0" borderId="19" xfId="44" applyFont="1" applyFill="1" applyBorder="1" applyAlignment="1">
      <alignment horizontal="center" textRotation="90" shrinkToFit="1"/>
    </xf>
    <xf numFmtId="0" fontId="31" fillId="0" borderId="29" xfId="44" applyFont="1" applyFill="1" applyBorder="1" applyAlignment="1">
      <alignment horizontal="center" textRotation="90" shrinkToFit="1"/>
    </xf>
    <xf numFmtId="1" fontId="31" fillId="0" borderId="32" xfId="44" applyNumberFormat="1" applyFont="1" applyFill="1" applyBorder="1" applyAlignment="1">
      <alignment horizontal="center" vertical="center" shrinkToFit="1"/>
    </xf>
    <xf numFmtId="0" fontId="31" fillId="39" borderId="39" xfId="44" applyFont="1" applyFill="1" applyBorder="1" applyAlignment="1">
      <alignment horizontal="center" shrinkToFit="1"/>
    </xf>
    <xf numFmtId="0" fontId="31" fillId="39" borderId="32" xfId="44" applyFont="1" applyFill="1" applyBorder="1" applyAlignment="1">
      <alignment horizontal="center" shrinkToFit="1"/>
    </xf>
    <xf numFmtId="0" fontId="31" fillId="38" borderId="32" xfId="44" applyFont="1" applyFill="1" applyBorder="1" applyAlignment="1">
      <alignment horizontal="center" shrinkToFit="1"/>
    </xf>
    <xf numFmtId="0" fontId="29" fillId="0" borderId="33" xfId="44" applyFont="1" applyBorder="1" applyAlignment="1">
      <alignment horizontal="center" shrinkToFit="1"/>
    </xf>
    <xf numFmtId="0" fontId="29" fillId="0" borderId="40" xfId="44" applyFont="1" applyBorder="1" applyAlignment="1">
      <alignment horizontal="center" shrinkToFit="1"/>
    </xf>
    <xf numFmtId="0" fontId="29" fillId="0" borderId="39" xfId="44" applyFont="1" applyBorder="1" applyAlignment="1">
      <alignment horizontal="center" shrinkToFit="1"/>
    </xf>
    <xf numFmtId="1" fontId="31" fillId="0" borderId="32" xfId="44" applyNumberFormat="1" applyFont="1" applyFill="1" applyBorder="1" applyAlignment="1">
      <alignment horizontal="center" textRotation="90"/>
    </xf>
    <xf numFmtId="1" fontId="31" fillId="38" borderId="32" xfId="44" applyNumberFormat="1" applyFont="1" applyFill="1" applyBorder="1" applyAlignment="1">
      <alignment horizontal="center" textRotation="90"/>
    </xf>
    <xf numFmtId="1" fontId="31" fillId="0" borderId="32" xfId="44" applyNumberFormat="1" applyFont="1" applyFill="1" applyBorder="1" applyAlignment="1">
      <alignment horizontal="center" vertical="center"/>
    </xf>
    <xf numFmtId="1" fontId="31" fillId="0" borderId="41" xfId="44" applyNumberFormat="1" applyFont="1" applyFill="1" applyBorder="1" applyAlignment="1">
      <alignment horizontal="center" vertical="center"/>
    </xf>
    <xf numFmtId="0" fontId="31" fillId="0" borderId="29" xfId="44" applyFont="1" applyFill="1" applyBorder="1" applyAlignment="1">
      <alignment horizontal="center" vertical="center"/>
    </xf>
    <xf numFmtId="0" fontId="31" fillId="0" borderId="30" xfId="44" applyFont="1" applyFill="1" applyBorder="1" applyAlignment="1">
      <alignment horizontal="center" vertical="center"/>
    </xf>
    <xf numFmtId="0" fontId="31" fillId="0" borderId="31" xfId="44" applyFont="1" applyFill="1" applyBorder="1" applyAlignment="1">
      <alignment horizontal="center" vertical="center"/>
    </xf>
    <xf numFmtId="0" fontId="31" fillId="35" borderId="19" xfId="44" applyFont="1" applyFill="1" applyBorder="1" applyAlignment="1">
      <alignment horizontal="center" vertical="center" shrinkToFit="1"/>
    </xf>
    <xf numFmtId="1" fontId="31" fillId="0" borderId="42" xfId="44" applyNumberFormat="1" applyFont="1" applyFill="1" applyBorder="1" applyAlignment="1">
      <alignment horizontal="center" vertical="center" textRotation="90"/>
    </xf>
    <xf numFmtId="0" fontId="31" fillId="39" borderId="43" xfId="44" applyFont="1" applyFill="1" applyBorder="1" applyAlignment="1">
      <alignment horizontal="center" shrinkToFit="1"/>
    </xf>
    <xf numFmtId="0" fontId="31" fillId="39" borderId="34" xfId="44" applyFont="1" applyFill="1" applyBorder="1" applyAlignment="1">
      <alignment horizontal="center" shrinkToFit="1"/>
    </xf>
    <xf numFmtId="0" fontId="31" fillId="38" borderId="34" xfId="44" applyFont="1" applyFill="1" applyBorder="1" applyAlignment="1">
      <alignment horizontal="center" shrinkToFit="1"/>
    </xf>
    <xf numFmtId="0" fontId="29" fillId="0" borderId="44" xfId="44" applyFont="1" applyBorder="1" applyAlignment="1">
      <alignment horizontal="center" shrinkToFit="1"/>
    </xf>
    <xf numFmtId="0" fontId="29" fillId="0" borderId="28" xfId="44" applyFont="1" applyBorder="1" applyAlignment="1">
      <alignment horizontal="center" shrinkToFit="1"/>
    </xf>
    <xf numFmtId="0" fontId="29" fillId="0" borderId="43" xfId="44" applyFont="1" applyBorder="1" applyAlignment="1">
      <alignment horizontal="center" shrinkToFit="1"/>
    </xf>
    <xf numFmtId="1" fontId="31" fillId="0" borderId="42" xfId="44" applyNumberFormat="1" applyFont="1" applyFill="1" applyBorder="1" applyAlignment="1">
      <alignment horizontal="center" textRotation="90"/>
    </xf>
    <xf numFmtId="1" fontId="31" fillId="38" borderId="42" xfId="44" applyNumberFormat="1" applyFont="1" applyFill="1" applyBorder="1" applyAlignment="1">
      <alignment horizontal="center" textRotation="90"/>
    </xf>
    <xf numFmtId="1" fontId="31" fillId="0" borderId="42" xfId="44" applyNumberFormat="1" applyFont="1" applyFill="1" applyBorder="1" applyAlignment="1">
      <alignment horizontal="center" vertical="center"/>
    </xf>
    <xf numFmtId="0" fontId="31" fillId="38" borderId="19" xfId="44" applyFont="1" applyFill="1" applyBorder="1" applyAlignment="1">
      <alignment horizontal="center" textRotation="90" shrinkToFit="1"/>
    </xf>
    <xf numFmtId="0" fontId="31" fillId="39" borderId="19" xfId="44" applyFont="1" applyFill="1" applyBorder="1" applyAlignment="1">
      <alignment horizontal="center" textRotation="90" shrinkToFit="1"/>
    </xf>
    <xf numFmtId="0" fontId="31" fillId="35" borderId="19" xfId="44" applyFont="1" applyFill="1" applyBorder="1" applyAlignment="1">
      <alignment horizontal="center" textRotation="90" shrinkToFit="1"/>
    </xf>
    <xf numFmtId="0" fontId="31" fillId="0" borderId="19" xfId="44" applyFont="1" applyFill="1" applyBorder="1" applyAlignment="1">
      <alignment horizontal="center" textRotation="90" shrinkToFit="1"/>
    </xf>
    <xf numFmtId="0" fontId="31" fillId="40" borderId="19" xfId="44" applyFont="1" applyFill="1" applyBorder="1" applyAlignment="1">
      <alignment horizontal="center" textRotation="90" shrinkToFit="1"/>
    </xf>
    <xf numFmtId="0" fontId="31" fillId="0" borderId="19" xfId="44" applyFont="1" applyBorder="1" applyAlignment="1">
      <alignment textRotation="90" shrinkToFit="1"/>
    </xf>
    <xf numFmtId="1" fontId="31" fillId="0" borderId="34" xfId="44" applyNumberFormat="1" applyFont="1" applyFill="1" applyBorder="1" applyAlignment="1">
      <alignment horizontal="center" textRotation="90"/>
    </xf>
    <xf numFmtId="0" fontId="31" fillId="39" borderId="31" xfId="44" applyFont="1" applyFill="1" applyBorder="1" applyAlignment="1">
      <alignment horizontal="center" textRotation="90" shrinkToFit="1"/>
    </xf>
    <xf numFmtId="0" fontId="31" fillId="41" borderId="19" xfId="44" applyFont="1" applyFill="1" applyBorder="1" applyAlignment="1">
      <alignment horizontal="center" textRotation="90" shrinkToFit="1"/>
    </xf>
    <xf numFmtId="0" fontId="31" fillId="0" borderId="19" xfId="44" applyFont="1" applyBorder="1" applyAlignment="1">
      <alignment horizontal="center" textRotation="90" shrinkToFit="1"/>
    </xf>
    <xf numFmtId="1" fontId="31" fillId="0" borderId="34" xfId="44" applyNumberFormat="1" applyFont="1" applyFill="1" applyBorder="1" applyAlignment="1">
      <alignment horizontal="center" textRotation="90"/>
    </xf>
    <xf numFmtId="1" fontId="31" fillId="38" borderId="34" xfId="44" applyNumberFormat="1" applyFont="1" applyFill="1" applyBorder="1" applyAlignment="1">
      <alignment horizontal="center" textRotation="90"/>
    </xf>
    <xf numFmtId="1" fontId="31" fillId="0" borderId="34" xfId="44" applyNumberFormat="1" applyFont="1" applyFill="1" applyBorder="1" applyAlignment="1">
      <alignment horizontal="center" vertical="center"/>
    </xf>
    <xf numFmtId="1" fontId="31" fillId="0" borderId="42" xfId="44" applyNumberFormat="1" applyFont="1" applyFill="1" applyBorder="1" applyAlignment="1">
      <alignment horizontal="center" vertical="center"/>
    </xf>
    <xf numFmtId="0" fontId="31" fillId="0" borderId="19" xfId="44" applyFont="1" applyFill="1" applyBorder="1" applyAlignment="1">
      <alignment horizontal="center" vertical="center"/>
    </xf>
    <xf numFmtId="0" fontId="32" fillId="38" borderId="19" xfId="44" applyFont="1" applyFill="1" applyBorder="1" applyAlignment="1">
      <alignment horizontal="center" vertical="center" shrinkToFit="1"/>
    </xf>
    <xf numFmtId="1" fontId="31" fillId="0" borderId="34" xfId="44" applyNumberFormat="1" applyFont="1" applyFill="1" applyBorder="1" applyAlignment="1">
      <alignment horizontal="center" vertical="center" textRotation="90"/>
    </xf>
    <xf numFmtId="1" fontId="31" fillId="0" borderId="19" xfId="44" applyNumberFormat="1" applyFont="1" applyFill="1" applyBorder="1" applyAlignment="1">
      <alignment horizontal="center" vertical="center" textRotation="90"/>
    </xf>
    <xf numFmtId="1" fontId="31" fillId="38" borderId="19" xfId="44" applyNumberFormat="1" applyFont="1" applyFill="1" applyBorder="1" applyAlignment="1">
      <alignment horizontal="center" vertical="center" textRotation="90"/>
    </xf>
    <xf numFmtId="1" fontId="31" fillId="0" borderId="19" xfId="44" applyNumberFormat="1" applyFont="1" applyFill="1" applyBorder="1" applyAlignment="1">
      <alignment horizontal="left" vertical="center" textRotation="90"/>
    </xf>
    <xf numFmtId="0" fontId="33" fillId="0" borderId="19" xfId="44" applyFont="1" applyFill="1" applyBorder="1" applyAlignment="1">
      <alignment horizontal="center" shrinkToFit="1"/>
    </xf>
    <xf numFmtId="0" fontId="33" fillId="38" borderId="19" xfId="44" applyFont="1" applyFill="1" applyBorder="1" applyAlignment="1">
      <alignment shrinkToFit="1"/>
    </xf>
    <xf numFmtId="0" fontId="25" fillId="38" borderId="19" xfId="44" applyFont="1" applyFill="1" applyBorder="1" applyAlignment="1">
      <alignment horizontal="center" shrinkToFit="1"/>
    </xf>
    <xf numFmtId="0" fontId="34" fillId="39" borderId="19" xfId="44" applyFont="1" applyFill="1" applyBorder="1" applyAlignment="1">
      <alignment horizontal="center" shrinkToFit="1"/>
    </xf>
    <xf numFmtId="1" fontId="34" fillId="35" borderId="19" xfId="44" applyNumberFormat="1" applyFont="1" applyFill="1" applyBorder="1" applyAlignment="1">
      <alignment horizontal="center" shrinkToFit="1"/>
    </xf>
    <xf numFmtId="0" fontId="34" fillId="42" borderId="19" xfId="44" applyFont="1" applyFill="1" applyBorder="1" applyAlignment="1">
      <alignment horizontal="center" shrinkToFit="1"/>
    </xf>
    <xf numFmtId="3" fontId="33" fillId="38" borderId="19" xfId="44" applyNumberFormat="1" applyFont="1" applyFill="1" applyBorder="1" applyAlignment="1">
      <alignment horizontal="center" shrinkToFit="1"/>
    </xf>
    <xf numFmtId="0" fontId="33" fillId="38" borderId="19" xfId="44" applyFont="1" applyFill="1" applyBorder="1" applyAlignment="1">
      <alignment horizontal="center" shrinkToFit="1"/>
    </xf>
    <xf numFmtId="3" fontId="33" fillId="0" borderId="19" xfId="44" applyNumberFormat="1" applyFont="1" applyFill="1" applyBorder="1" applyAlignment="1">
      <alignment horizontal="center" shrinkToFit="1"/>
    </xf>
    <xf numFmtId="1" fontId="33" fillId="0" borderId="19" xfId="44" applyNumberFormat="1" applyFont="1" applyFill="1" applyBorder="1" applyAlignment="1">
      <alignment horizontal="center" shrinkToFit="1"/>
    </xf>
    <xf numFmtId="2" fontId="33" fillId="0" borderId="19" xfId="44" applyNumberFormat="1" applyFont="1" applyFill="1" applyBorder="1" applyAlignment="1">
      <alignment horizontal="center" shrinkToFit="1"/>
    </xf>
    <xf numFmtId="0" fontId="33" fillId="39" borderId="19" xfId="44" applyFont="1" applyFill="1" applyBorder="1" applyAlignment="1">
      <alignment horizontal="center" shrinkToFit="1"/>
    </xf>
    <xf numFmtId="1" fontId="33" fillId="41" borderId="19" xfId="44" applyNumberFormat="1" applyFont="1" applyFill="1" applyBorder="1" applyAlignment="1">
      <alignment horizontal="center" shrinkToFit="1"/>
    </xf>
    <xf numFmtId="1" fontId="34" fillId="0" borderId="19" xfId="44" applyNumberFormat="1" applyFont="1" applyFill="1" applyBorder="1" applyAlignment="1">
      <alignment horizontal="center" shrinkToFit="1"/>
    </xf>
    <xf numFmtId="1" fontId="34" fillId="38" borderId="19" xfId="44" applyNumberFormat="1" applyFont="1" applyFill="1" applyBorder="1" applyAlignment="1">
      <alignment horizontal="center" shrinkToFit="1"/>
    </xf>
    <xf numFmtId="1" fontId="34" fillId="38" borderId="19" xfId="44" applyNumberFormat="1" applyFont="1" applyFill="1" applyBorder="1" applyAlignment="1">
      <alignment horizontal="left" shrinkToFit="1"/>
    </xf>
    <xf numFmtId="1" fontId="34" fillId="38" borderId="42" xfId="44" applyNumberFormat="1" applyFont="1" applyFill="1" applyBorder="1" applyAlignment="1">
      <alignment horizontal="center" shrinkToFit="1"/>
    </xf>
    <xf numFmtId="0" fontId="33" fillId="38" borderId="0" xfId="44" applyFont="1" applyFill="1" applyAlignment="1"/>
    <xf numFmtId="0" fontId="33" fillId="0" borderId="0" xfId="44" applyFont="1" applyFill="1" applyAlignment="1"/>
    <xf numFmtId="1" fontId="33" fillId="38" borderId="19" xfId="44" applyNumberFormat="1" applyFont="1" applyFill="1" applyBorder="1" applyAlignment="1">
      <alignment horizontal="center" shrinkToFit="1"/>
    </xf>
    <xf numFmtId="1" fontId="33" fillId="38" borderId="19" xfId="44" applyNumberFormat="1" applyFont="1" applyFill="1" applyBorder="1" applyAlignment="1">
      <alignment horizontal="left" shrinkToFit="1"/>
    </xf>
    <xf numFmtId="0" fontId="35" fillId="38" borderId="19" xfId="44" applyFont="1" applyFill="1" applyBorder="1" applyAlignment="1">
      <alignment horizontal="center" shrinkToFit="1"/>
    </xf>
    <xf numFmtId="0" fontId="33" fillId="38" borderId="32" xfId="44" applyFont="1" applyFill="1" applyBorder="1" applyAlignment="1">
      <alignment shrinkToFit="1"/>
    </xf>
    <xf numFmtId="0" fontId="33" fillId="0" borderId="45" xfId="44" applyFont="1" applyFill="1" applyBorder="1" applyAlignment="1">
      <alignment horizontal="center" shrinkToFit="1"/>
    </xf>
    <xf numFmtId="0" fontId="34" fillId="38" borderId="46" xfId="44" applyFont="1" applyFill="1" applyBorder="1" applyAlignment="1">
      <alignment horizontal="center" shrinkToFit="1"/>
    </xf>
    <xf numFmtId="0" fontId="34" fillId="38" borderId="47" xfId="44" applyFont="1" applyFill="1" applyBorder="1" applyAlignment="1">
      <alignment horizontal="center" shrinkToFit="1"/>
    </xf>
    <xf numFmtId="0" fontId="34" fillId="39" borderId="47" xfId="44" applyFont="1" applyFill="1" applyBorder="1" applyAlignment="1">
      <alignment horizontal="center" shrinkToFit="1"/>
    </xf>
    <xf numFmtId="1" fontId="34" fillId="35" borderId="47" xfId="44" applyNumberFormat="1" applyFont="1" applyFill="1" applyBorder="1" applyAlignment="1">
      <alignment horizontal="center" shrinkToFit="1"/>
    </xf>
    <xf numFmtId="0" fontId="34" fillId="0" borderId="47" xfId="44" applyFont="1" applyFill="1" applyBorder="1" applyAlignment="1">
      <alignment horizontal="center" shrinkToFit="1"/>
    </xf>
    <xf numFmtId="0" fontId="34" fillId="42" borderId="47" xfId="44" applyFont="1" applyFill="1" applyBorder="1" applyAlignment="1">
      <alignment horizontal="center" shrinkToFit="1"/>
    </xf>
    <xf numFmtId="2" fontId="34" fillId="0" borderId="47" xfId="44" applyNumberFormat="1" applyFont="1" applyFill="1" applyBorder="1" applyAlignment="1">
      <alignment horizontal="center" shrinkToFit="1"/>
    </xf>
    <xf numFmtId="1" fontId="34" fillId="0" borderId="47" xfId="44" applyNumberFormat="1" applyFont="1" applyFill="1" applyBorder="1" applyAlignment="1">
      <alignment horizontal="center" shrinkToFit="1"/>
    </xf>
    <xf numFmtId="1" fontId="34" fillId="43" borderId="47" xfId="44" applyNumberFormat="1" applyFont="1" applyFill="1" applyBorder="1" applyAlignment="1">
      <alignment horizontal="center" shrinkToFit="1"/>
    </xf>
    <xf numFmtId="1" fontId="34" fillId="38" borderId="47" xfId="44" applyNumberFormat="1" applyFont="1" applyFill="1" applyBorder="1" applyAlignment="1">
      <alignment horizontal="center" shrinkToFit="1"/>
    </xf>
    <xf numFmtId="0" fontId="30" fillId="0" borderId="44" xfId="44" applyFont="1" applyFill="1" applyBorder="1" applyAlignment="1">
      <alignment horizontal="center" shrinkToFit="1"/>
    </xf>
    <xf numFmtId="0" fontId="31" fillId="38" borderId="34" xfId="44" applyFont="1" applyFill="1" applyBorder="1" applyAlignment="1">
      <alignment horizontal="center" shrinkToFit="1"/>
    </xf>
    <xf numFmtId="0" fontId="31" fillId="39" borderId="34" xfId="44" applyFont="1" applyFill="1" applyBorder="1" applyAlignment="1">
      <alignment horizontal="center" shrinkToFit="1"/>
    </xf>
    <xf numFmtId="1" fontId="31" fillId="35" borderId="34" xfId="44" applyNumberFormat="1" applyFont="1" applyFill="1" applyBorder="1" applyAlignment="1">
      <alignment horizontal="center" shrinkToFit="1"/>
    </xf>
    <xf numFmtId="0" fontId="31" fillId="0" borderId="34" xfId="44" applyFont="1" applyFill="1" applyBorder="1" applyAlignment="1">
      <alignment horizontal="center" shrinkToFit="1"/>
    </xf>
    <xf numFmtId="0" fontId="31" fillId="42" borderId="34" xfId="44" applyFont="1" applyFill="1" applyBorder="1" applyAlignment="1">
      <alignment horizontal="center" shrinkToFit="1"/>
    </xf>
    <xf numFmtId="2" fontId="31" fillId="0" borderId="34" xfId="44" applyNumberFormat="1" applyFont="1" applyFill="1" applyBorder="1" applyAlignment="1">
      <alignment horizontal="center" shrinkToFit="1"/>
    </xf>
    <xf numFmtId="1" fontId="30" fillId="0" borderId="34" xfId="44" applyNumberFormat="1" applyFont="1" applyFill="1" applyBorder="1" applyAlignment="1">
      <alignment horizontal="center" shrinkToFit="1"/>
    </xf>
    <xf numFmtId="1" fontId="30" fillId="41" borderId="34" xfId="44" applyNumberFormat="1" applyFont="1" applyFill="1" applyBorder="1" applyAlignment="1">
      <alignment horizontal="center" shrinkToFit="1"/>
    </xf>
    <xf numFmtId="2" fontId="30" fillId="0" borderId="34" xfId="44" applyNumberFormat="1" applyFont="1" applyFill="1" applyBorder="1" applyAlignment="1">
      <alignment horizontal="center" shrinkToFit="1"/>
    </xf>
    <xf numFmtId="1" fontId="31" fillId="0" borderId="34" xfId="44" applyNumberFormat="1" applyFont="1" applyFill="1" applyBorder="1" applyAlignment="1">
      <alignment horizontal="center" shrinkToFit="1"/>
    </xf>
    <xf numFmtId="1" fontId="31" fillId="38" borderId="34" xfId="44" applyNumberFormat="1" applyFont="1" applyFill="1" applyBorder="1" applyAlignment="1">
      <alignment horizontal="center" shrinkToFit="1"/>
    </xf>
    <xf numFmtId="1" fontId="31" fillId="38" borderId="19" xfId="44" applyNumberFormat="1" applyFont="1" applyFill="1" applyBorder="1" applyAlignment="1">
      <alignment horizontal="left" shrinkToFit="1"/>
    </xf>
    <xf numFmtId="1" fontId="31" fillId="38" borderId="42" xfId="44" applyNumberFormat="1" applyFont="1" applyFill="1" applyBorder="1" applyAlignment="1">
      <alignment horizontal="center" shrinkToFit="1"/>
    </xf>
    <xf numFmtId="0" fontId="30" fillId="38" borderId="0" xfId="44" applyFont="1" applyFill="1" applyAlignment="1"/>
    <xf numFmtId="0" fontId="30" fillId="0" borderId="0" xfId="44" applyFont="1" applyFill="1" applyAlignment="1"/>
    <xf numFmtId="0" fontId="33" fillId="0" borderId="34" xfId="44" applyFont="1" applyFill="1" applyBorder="1" applyAlignment="1">
      <alignment horizontal="center" shrinkToFit="1"/>
    </xf>
    <xf numFmtId="0" fontId="33" fillId="38" borderId="34" xfId="44" applyFont="1" applyFill="1" applyBorder="1" applyAlignment="1">
      <alignment shrinkToFit="1"/>
    </xf>
    <xf numFmtId="0" fontId="34" fillId="39" borderId="34" xfId="44" applyFont="1" applyFill="1" applyBorder="1" applyAlignment="1">
      <alignment horizontal="center" shrinkToFit="1"/>
    </xf>
    <xf numFmtId="1" fontId="34" fillId="35" borderId="34" xfId="44" applyNumberFormat="1" applyFont="1" applyFill="1" applyBorder="1" applyAlignment="1">
      <alignment horizontal="center" shrinkToFit="1"/>
    </xf>
    <xf numFmtId="0" fontId="34" fillId="42" borderId="34" xfId="44" applyFont="1" applyFill="1" applyBorder="1" applyAlignment="1">
      <alignment horizontal="center" shrinkToFit="1"/>
    </xf>
    <xf numFmtId="3" fontId="33" fillId="38" borderId="34" xfId="44" applyNumberFormat="1" applyFont="1" applyFill="1" applyBorder="1" applyAlignment="1" applyProtection="1">
      <alignment horizontal="center" shrinkToFit="1"/>
      <protection locked="0"/>
    </xf>
    <xf numFmtId="1" fontId="33" fillId="38" borderId="34" xfId="44" applyNumberFormat="1" applyFont="1" applyFill="1" applyBorder="1" applyAlignment="1">
      <alignment horizontal="center" shrinkToFit="1"/>
    </xf>
    <xf numFmtId="0" fontId="33" fillId="39" borderId="34" xfId="44" applyFont="1" applyFill="1" applyBorder="1" applyAlignment="1">
      <alignment horizontal="center" shrinkToFit="1"/>
    </xf>
    <xf numFmtId="0" fontId="33" fillId="38" borderId="34" xfId="44" applyFont="1" applyFill="1" applyBorder="1" applyAlignment="1">
      <alignment horizontal="center" shrinkToFit="1"/>
    </xf>
    <xf numFmtId="1" fontId="34" fillId="0" borderId="34" xfId="44" applyNumberFormat="1" applyFont="1" applyFill="1" applyBorder="1" applyAlignment="1">
      <alignment horizontal="center" shrinkToFit="1"/>
    </xf>
    <xf numFmtId="1" fontId="34" fillId="38" borderId="34" xfId="44" applyNumberFormat="1" applyFont="1" applyFill="1" applyBorder="1" applyAlignment="1">
      <alignment horizontal="center" shrinkToFit="1"/>
    </xf>
    <xf numFmtId="1" fontId="34" fillId="41" borderId="47" xfId="44" applyNumberFormat="1" applyFont="1" applyFill="1" applyBorder="1" applyAlignment="1">
      <alignment horizontal="center" shrinkToFit="1"/>
    </xf>
    <xf numFmtId="0" fontId="30" fillId="0" borderId="32" xfId="44" applyFont="1" applyFill="1" applyBorder="1" applyAlignment="1">
      <alignment horizontal="center" shrinkToFit="1"/>
    </xf>
    <xf numFmtId="0" fontId="32" fillId="38" borderId="32" xfId="44" applyFont="1" applyFill="1" applyBorder="1" applyAlignment="1">
      <alignment horizontal="center" shrinkToFit="1"/>
    </xf>
    <xf numFmtId="0" fontId="30" fillId="38" borderId="32" xfId="44" applyFont="1" applyFill="1" applyBorder="1" applyAlignment="1">
      <alignment horizontal="center" shrinkToFit="1"/>
    </xf>
    <xf numFmtId="0" fontId="30" fillId="38" borderId="19" xfId="44" applyFont="1" applyFill="1" applyBorder="1" applyAlignment="1">
      <alignment horizontal="center" shrinkToFit="1"/>
    </xf>
    <xf numFmtId="0" fontId="31" fillId="39" borderId="19" xfId="44" applyFont="1" applyFill="1" applyBorder="1" applyAlignment="1">
      <alignment horizontal="center" shrinkToFit="1"/>
    </xf>
    <xf numFmtId="1" fontId="31" fillId="35" borderId="19" xfId="44" applyNumberFormat="1" applyFont="1" applyFill="1" applyBorder="1" applyAlignment="1">
      <alignment horizontal="center" shrinkToFit="1"/>
    </xf>
    <xf numFmtId="0" fontId="30" fillId="0" borderId="19" xfId="44" applyFont="1" applyFill="1" applyBorder="1" applyAlignment="1">
      <alignment horizontal="center" shrinkToFit="1"/>
    </xf>
    <xf numFmtId="0" fontId="31" fillId="42" borderId="19" xfId="44" applyFont="1" applyFill="1" applyBorder="1" applyAlignment="1">
      <alignment horizontal="center" shrinkToFit="1"/>
    </xf>
    <xf numFmtId="0" fontId="30" fillId="38" borderId="19" xfId="44" applyFont="1" applyFill="1" applyBorder="1" applyAlignment="1" applyProtection="1">
      <alignment horizontal="center" shrinkToFit="1"/>
      <protection locked="0"/>
    </xf>
    <xf numFmtId="1" fontId="30" fillId="0" borderId="19" xfId="44" applyNumberFormat="1" applyFont="1" applyFill="1" applyBorder="1" applyAlignment="1">
      <alignment horizontal="center" shrinkToFit="1"/>
    </xf>
    <xf numFmtId="2" fontId="30" fillId="0" borderId="19" xfId="44" applyNumberFormat="1" applyFont="1" applyFill="1" applyBorder="1" applyAlignment="1">
      <alignment horizontal="center" shrinkToFit="1"/>
    </xf>
    <xf numFmtId="0" fontId="30" fillId="39" borderId="19" xfId="44" applyFont="1" applyFill="1" applyBorder="1" applyAlignment="1">
      <alignment horizontal="center" shrinkToFit="1"/>
    </xf>
    <xf numFmtId="1" fontId="31" fillId="0" borderId="19" xfId="44" applyNumberFormat="1" applyFont="1" applyFill="1" applyBorder="1" applyAlignment="1">
      <alignment horizontal="center" shrinkToFit="1"/>
    </xf>
    <xf numFmtId="1" fontId="31" fillId="38" borderId="19" xfId="44" applyNumberFormat="1" applyFont="1" applyFill="1" applyBorder="1" applyAlignment="1">
      <alignment horizontal="center" shrinkToFit="1"/>
    </xf>
    <xf numFmtId="3" fontId="33" fillId="38" borderId="19" xfId="44" applyNumberFormat="1" applyFont="1" applyFill="1" applyBorder="1" applyAlignment="1" applyProtection="1">
      <alignment horizontal="center" shrinkToFit="1"/>
      <protection locked="0"/>
    </xf>
    <xf numFmtId="0" fontId="33" fillId="44" borderId="0" xfId="44" applyFont="1" applyFill="1" applyAlignment="1"/>
    <xf numFmtId="2" fontId="34" fillId="38" borderId="47" xfId="44" applyNumberFormat="1" applyFont="1" applyFill="1" applyBorder="1" applyAlignment="1">
      <alignment horizontal="center" shrinkToFit="1"/>
    </xf>
    <xf numFmtId="1" fontId="33" fillId="41" borderId="47" xfId="44" applyNumberFormat="1" applyFont="1" applyFill="1" applyBorder="1" applyAlignment="1">
      <alignment horizontal="center" shrinkToFit="1"/>
    </xf>
    <xf numFmtId="2" fontId="33" fillId="0" borderId="47" xfId="44" applyNumberFormat="1" applyFont="1" applyFill="1" applyBorder="1" applyAlignment="1">
      <alignment horizontal="center" shrinkToFit="1"/>
    </xf>
    <xf numFmtId="0" fontId="34" fillId="43" borderId="47" xfId="44" applyFont="1" applyFill="1" applyBorder="1" applyAlignment="1">
      <alignment horizontal="center" shrinkToFit="1"/>
    </xf>
    <xf numFmtId="0" fontId="33" fillId="0" borderId="45" xfId="44" applyFont="1" applyFill="1" applyBorder="1" applyAlignment="1">
      <alignment horizontal="justify" shrinkToFit="1"/>
    </xf>
    <xf numFmtId="1" fontId="34" fillId="41" borderId="48" xfId="44" applyNumberFormat="1" applyFont="1" applyFill="1" applyBorder="1" applyAlignment="1">
      <alignment horizontal="center" shrinkToFit="1"/>
    </xf>
    <xf numFmtId="2" fontId="34" fillId="0" borderId="48" xfId="44" applyNumberFormat="1" applyFont="1" applyFill="1" applyBorder="1" applyAlignment="1">
      <alignment horizontal="center" shrinkToFit="1"/>
    </xf>
    <xf numFmtId="0" fontId="34" fillId="38" borderId="19" xfId="44" applyFont="1" applyFill="1" applyBorder="1" applyAlignment="1">
      <alignment horizontal="left" shrinkToFit="1"/>
    </xf>
    <xf numFmtId="0" fontId="33" fillId="38" borderId="0" xfId="44" applyFont="1" applyFill="1" applyAlignment="1">
      <alignment horizontal="justify"/>
    </xf>
    <xf numFmtId="0" fontId="33" fillId="0" borderId="0" xfId="44" applyFont="1" applyFill="1" applyAlignment="1">
      <alignment horizontal="justify"/>
    </xf>
    <xf numFmtId="0" fontId="30" fillId="0" borderId="0" xfId="44" applyFont="1" applyFill="1" applyAlignment="1">
      <alignment horizontal="center"/>
    </xf>
    <xf numFmtId="0" fontId="30" fillId="38" borderId="0" xfId="44" applyFont="1" applyFill="1" applyAlignment="1">
      <alignment horizontal="justify"/>
    </xf>
    <xf numFmtId="0" fontId="30" fillId="0" borderId="0" xfId="44" applyFont="1" applyFill="1" applyAlignment="1">
      <alignment horizontal="justify"/>
    </xf>
    <xf numFmtId="0" fontId="30" fillId="0" borderId="49" xfId="44" applyFont="1" applyFill="1" applyBorder="1" applyAlignment="1">
      <alignment horizontal="center"/>
    </xf>
    <xf numFmtId="0" fontId="30" fillId="0" borderId="49" xfId="44" applyFont="1" applyFill="1" applyBorder="1" applyAlignment="1">
      <alignment horizontal="center"/>
    </xf>
    <xf numFmtId="0" fontId="30" fillId="0" borderId="49" xfId="44" applyFont="1" applyFill="1" applyBorder="1" applyAlignment="1">
      <alignment horizontal="center" vertical="top" shrinkToFit="1"/>
    </xf>
    <xf numFmtId="0" fontId="31" fillId="0" borderId="0" xfId="44" applyFont="1" applyFill="1" applyAlignment="1">
      <alignment horizontal="center"/>
    </xf>
    <xf numFmtId="0" fontId="31" fillId="38" borderId="0" xfId="44" applyFont="1" applyFill="1" applyAlignment="1">
      <alignment horizontal="center"/>
    </xf>
    <xf numFmtId="0" fontId="31" fillId="0" borderId="0" xfId="44" applyFont="1" applyFill="1" applyBorder="1" applyAlignment="1">
      <alignment horizontal="left"/>
    </xf>
    <xf numFmtId="0" fontId="31" fillId="0" borderId="0" xfId="44" applyFont="1" applyFill="1" applyBorder="1" applyAlignment="1">
      <alignment horizontal="center"/>
    </xf>
    <xf numFmtId="0" fontId="21" fillId="0" borderId="0" xfId="44" applyFont="1" applyFill="1" applyAlignment="1">
      <alignment horizontal="left"/>
    </xf>
    <xf numFmtId="0" fontId="22" fillId="38" borderId="0" xfId="44" applyFont="1" applyFill="1" applyAlignment="1">
      <alignment horizontal="left"/>
    </xf>
    <xf numFmtId="0" fontId="22" fillId="0" borderId="0" xfId="44" applyFont="1" applyFill="1" applyAlignment="1"/>
    <xf numFmtId="3" fontId="30" fillId="38" borderId="0" xfId="44" applyNumberFormat="1" applyFont="1" applyFill="1" applyAlignment="1">
      <alignment horizontal="center"/>
    </xf>
    <xf numFmtId="0" fontId="30" fillId="38" borderId="0" xfId="44" applyFont="1" applyFill="1" applyAlignment="1">
      <alignment horizontal="center"/>
    </xf>
    <xf numFmtId="0" fontId="30" fillId="42" borderId="0" xfId="44" applyFont="1" applyFill="1"/>
    <xf numFmtId="0" fontId="30" fillId="45" borderId="0" xfId="44" applyFont="1" applyFill="1"/>
    <xf numFmtId="0" fontId="30" fillId="46" borderId="0" xfId="44" applyFont="1" applyFill="1"/>
    <xf numFmtId="1" fontId="30" fillId="0" borderId="0" xfId="44" applyNumberFormat="1" applyFont="1" applyFill="1"/>
    <xf numFmtId="0" fontId="30" fillId="38" borderId="0" xfId="44" applyFont="1" applyFill="1" applyAlignment="1">
      <alignment horizontal="center"/>
    </xf>
    <xf numFmtId="1" fontId="31" fillId="0" borderId="0" xfId="44" applyNumberFormat="1" applyFont="1" applyFill="1" applyAlignment="1">
      <alignment horizontal="center"/>
    </xf>
    <xf numFmtId="1" fontId="31" fillId="38" borderId="0" xfId="44" applyNumberFormat="1" applyFont="1" applyFill="1" applyAlignment="1">
      <alignment horizontal="center"/>
    </xf>
    <xf numFmtId="1" fontId="31" fillId="0" borderId="0" xfId="44" applyNumberFormat="1" applyFont="1" applyFill="1" applyBorder="1" applyAlignment="1">
      <alignment horizontal="left"/>
    </xf>
    <xf numFmtId="1" fontId="31" fillId="0" borderId="0" xfId="44" applyNumberFormat="1" applyFont="1" applyFill="1" applyBorder="1" applyAlignment="1">
      <alignment horizont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_ข้อมูลสารสนเทศ  ปี  53  (เอกชน)" xfId="4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2" xfId="44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22" workbookViewId="0">
      <selection activeCell="J24" sqref="J24"/>
    </sheetView>
  </sheetViews>
  <sheetFormatPr defaultRowHeight="14.25"/>
  <cols>
    <col min="1" max="1" width="24.125" customWidth="1"/>
    <col min="2" max="2" width="13.375" customWidth="1"/>
    <col min="3" max="3" width="14.5" customWidth="1"/>
    <col min="4" max="4" width="12.125" customWidth="1"/>
    <col min="5" max="5" width="14.125" customWidth="1"/>
  </cols>
  <sheetData>
    <row r="1" spans="1:11" ht="24">
      <c r="A1" s="54" t="s">
        <v>277</v>
      </c>
      <c r="B1" s="54"/>
      <c r="C1" s="54"/>
      <c r="D1" s="54"/>
      <c r="E1" s="54"/>
    </row>
    <row r="2" spans="1:11" ht="24">
      <c r="A2" s="54" t="s">
        <v>235</v>
      </c>
      <c r="B2" s="54"/>
      <c r="C2" s="54"/>
      <c r="D2" s="54"/>
      <c r="E2" s="54"/>
      <c r="G2" s="54"/>
      <c r="H2" s="54"/>
      <c r="I2" s="54"/>
      <c r="J2" s="54"/>
      <c r="K2" s="54"/>
    </row>
    <row r="3" spans="1:11" ht="24">
      <c r="A3" s="55" t="s">
        <v>236</v>
      </c>
      <c r="B3" s="55"/>
      <c r="C3" s="55"/>
      <c r="D3" s="55"/>
      <c r="E3" s="55"/>
      <c r="G3" s="55"/>
      <c r="H3" s="55"/>
      <c r="I3" s="55"/>
      <c r="J3" s="55"/>
      <c r="K3" s="55"/>
    </row>
    <row r="4" spans="1:11" ht="24">
      <c r="A4" s="56" t="s">
        <v>237</v>
      </c>
      <c r="B4" s="57" t="s">
        <v>238</v>
      </c>
      <c r="C4" s="57"/>
      <c r="D4" s="57"/>
      <c r="E4" s="56" t="s">
        <v>239</v>
      </c>
    </row>
    <row r="5" spans="1:11" ht="24">
      <c r="A5" s="56"/>
      <c r="B5" s="18" t="s">
        <v>220</v>
      </c>
      <c r="C5" s="18" t="s">
        <v>221</v>
      </c>
      <c r="D5" s="18" t="s">
        <v>191</v>
      </c>
      <c r="E5" s="56"/>
    </row>
    <row r="6" spans="1:11" ht="24">
      <c r="A6" s="19" t="s">
        <v>240</v>
      </c>
      <c r="B6" s="20">
        <v>568</v>
      </c>
      <c r="C6" s="20">
        <v>547</v>
      </c>
      <c r="D6" s="20">
        <f>B6+C6</f>
        <v>1115</v>
      </c>
      <c r="E6" s="21">
        <v>111</v>
      </c>
      <c r="J6">
        <f>2308+69</f>
        <v>2377</v>
      </c>
    </row>
    <row r="7" spans="1:11" ht="24">
      <c r="A7" s="19" t="s">
        <v>241</v>
      </c>
      <c r="B7" s="20">
        <v>1198</v>
      </c>
      <c r="C7" s="20">
        <v>1161</v>
      </c>
      <c r="D7" s="20">
        <f>B7+C7</f>
        <v>2359</v>
      </c>
      <c r="E7" s="20">
        <v>196</v>
      </c>
    </row>
    <row r="8" spans="1:11" ht="24">
      <c r="A8" s="19" t="s">
        <v>223</v>
      </c>
      <c r="B8" s="20">
        <v>1476</v>
      </c>
      <c r="C8" s="20">
        <v>1376</v>
      </c>
      <c r="D8" s="20">
        <f>B8+C8</f>
        <v>2852</v>
      </c>
      <c r="E8" s="20">
        <v>206</v>
      </c>
    </row>
    <row r="9" spans="1:11" ht="24">
      <c r="A9" s="22" t="s">
        <v>224</v>
      </c>
      <c r="B9" s="23">
        <f>SUM(B6:B8)</f>
        <v>3242</v>
      </c>
      <c r="C9" s="23">
        <f>SUM(C6:C8)</f>
        <v>3084</v>
      </c>
      <c r="D9" s="23">
        <f>SUM(D6:D8)</f>
        <v>6326</v>
      </c>
      <c r="E9" s="23">
        <f>SUM(E6:E8)</f>
        <v>513</v>
      </c>
    </row>
    <row r="10" spans="1:11" ht="24">
      <c r="A10" s="19" t="s">
        <v>242</v>
      </c>
      <c r="B10" s="20">
        <v>1857</v>
      </c>
      <c r="C10" s="20">
        <v>1710</v>
      </c>
      <c r="D10" s="20">
        <f t="shared" ref="D10:D19" si="0">B10+C10</f>
        <v>3567</v>
      </c>
      <c r="E10" s="20">
        <v>220</v>
      </c>
    </row>
    <row r="11" spans="1:11" ht="24">
      <c r="A11" s="19" t="s">
        <v>243</v>
      </c>
      <c r="B11" s="20">
        <v>1987</v>
      </c>
      <c r="C11" s="20">
        <v>1846</v>
      </c>
      <c r="D11" s="20">
        <f t="shared" si="0"/>
        <v>3833</v>
      </c>
      <c r="E11" s="20">
        <v>214</v>
      </c>
    </row>
    <row r="12" spans="1:11" ht="24">
      <c r="A12" s="19" t="s">
        <v>244</v>
      </c>
      <c r="B12" s="20">
        <v>2004</v>
      </c>
      <c r="C12" s="20">
        <v>1878</v>
      </c>
      <c r="D12" s="20">
        <f t="shared" si="0"/>
        <v>3882</v>
      </c>
      <c r="E12" s="20">
        <v>218</v>
      </c>
    </row>
    <row r="13" spans="1:11" ht="24">
      <c r="A13" s="19" t="s">
        <v>245</v>
      </c>
      <c r="B13" s="20">
        <v>2097</v>
      </c>
      <c r="C13" s="20">
        <v>2044</v>
      </c>
      <c r="D13" s="20">
        <f t="shared" si="0"/>
        <v>4141</v>
      </c>
      <c r="E13" s="20">
        <v>218</v>
      </c>
    </row>
    <row r="14" spans="1:11" ht="24">
      <c r="A14" s="19" t="s">
        <v>246</v>
      </c>
      <c r="B14" s="20">
        <v>2325</v>
      </c>
      <c r="C14" s="20">
        <v>2094</v>
      </c>
      <c r="D14" s="20">
        <f t="shared" si="0"/>
        <v>4419</v>
      </c>
      <c r="E14" s="20">
        <v>222</v>
      </c>
    </row>
    <row r="15" spans="1:11" ht="24">
      <c r="A15" s="19" t="s">
        <v>247</v>
      </c>
      <c r="B15" s="20">
        <v>2183</v>
      </c>
      <c r="C15" s="20">
        <v>1987</v>
      </c>
      <c r="D15" s="20">
        <f t="shared" si="0"/>
        <v>4170</v>
      </c>
      <c r="E15" s="20">
        <v>217</v>
      </c>
    </row>
    <row r="16" spans="1:11" ht="24">
      <c r="A16" s="22" t="s">
        <v>208</v>
      </c>
      <c r="B16" s="23">
        <f>SUM(B10:B15)</f>
        <v>12453</v>
      </c>
      <c r="C16" s="23">
        <f>SUM(C10:C15)</f>
        <v>11559</v>
      </c>
      <c r="D16" s="24">
        <f t="shared" si="0"/>
        <v>24012</v>
      </c>
      <c r="E16" s="23">
        <f>SUM(E10:E15)</f>
        <v>1309</v>
      </c>
    </row>
    <row r="17" spans="1:5" ht="24">
      <c r="A17" s="19" t="s">
        <v>248</v>
      </c>
      <c r="B17" s="20">
        <v>646</v>
      </c>
      <c r="C17" s="20">
        <v>537</v>
      </c>
      <c r="D17" s="20">
        <f t="shared" si="0"/>
        <v>1183</v>
      </c>
      <c r="E17" s="20">
        <v>60</v>
      </c>
    </row>
    <row r="18" spans="1:5" ht="24">
      <c r="A18" s="19" t="s">
        <v>249</v>
      </c>
      <c r="B18" s="20">
        <v>720</v>
      </c>
      <c r="C18" s="20">
        <v>534</v>
      </c>
      <c r="D18" s="20">
        <f t="shared" si="0"/>
        <v>1254</v>
      </c>
      <c r="E18" s="20">
        <v>60</v>
      </c>
    </row>
    <row r="19" spans="1:5" ht="24">
      <c r="A19" s="19" t="s">
        <v>250</v>
      </c>
      <c r="B19" s="20">
        <v>562</v>
      </c>
      <c r="C19" s="20">
        <v>471</v>
      </c>
      <c r="D19" s="20">
        <f t="shared" si="0"/>
        <v>1033</v>
      </c>
      <c r="E19" s="20">
        <v>58</v>
      </c>
    </row>
    <row r="20" spans="1:5" ht="24">
      <c r="A20" s="22" t="s">
        <v>209</v>
      </c>
      <c r="B20" s="23">
        <f>SUM(B17:B19)</f>
        <v>1928</v>
      </c>
      <c r="C20" s="23">
        <f>SUM(C17:C19)</f>
        <v>1542</v>
      </c>
      <c r="D20" s="23">
        <f>SUM(D17:D19)</f>
        <v>3470</v>
      </c>
      <c r="E20" s="23">
        <f>SUM(E17:E19)</f>
        <v>178</v>
      </c>
    </row>
    <row r="21" spans="1:5" ht="24">
      <c r="A21" s="25" t="s">
        <v>210</v>
      </c>
      <c r="B21" s="26">
        <f>B9+B16+B20</f>
        <v>17623</v>
      </c>
      <c r="C21" s="26">
        <f>C9+C16+C20</f>
        <v>16185</v>
      </c>
      <c r="D21" s="26">
        <f>D9+D16+D20</f>
        <v>33808</v>
      </c>
      <c r="E21" s="26">
        <f>E9+E16+E20</f>
        <v>2000</v>
      </c>
    </row>
    <row r="22" spans="1:5" ht="24">
      <c r="A22" s="27"/>
      <c r="B22" s="28"/>
      <c r="C22" s="28"/>
      <c r="D22" s="28"/>
      <c r="E22" s="28"/>
    </row>
    <row r="23" spans="1:5" ht="24">
      <c r="A23" s="27" t="s">
        <v>251</v>
      </c>
      <c r="B23" s="27">
        <v>188</v>
      </c>
      <c r="C23" s="29" t="s">
        <v>252</v>
      </c>
      <c r="D23" s="2" t="s">
        <v>253</v>
      </c>
      <c r="E23" s="27" t="s">
        <v>284</v>
      </c>
    </row>
    <row r="24" spans="1:5" ht="24">
      <c r="A24" s="27" t="s">
        <v>254</v>
      </c>
      <c r="B24" s="30">
        <v>33808</v>
      </c>
      <c r="C24" s="29" t="s">
        <v>255</v>
      </c>
      <c r="D24" s="2" t="s">
        <v>256</v>
      </c>
      <c r="E24" s="27" t="s">
        <v>257</v>
      </c>
    </row>
    <row r="25" spans="1:5" ht="24">
      <c r="A25" s="27" t="s">
        <v>258</v>
      </c>
      <c r="B25" s="30">
        <v>2000</v>
      </c>
      <c r="C25" s="29" t="s">
        <v>255</v>
      </c>
      <c r="D25" s="2" t="s">
        <v>259</v>
      </c>
      <c r="E25" s="28"/>
    </row>
    <row r="26" spans="1:5" ht="24">
      <c r="A26" s="27" t="s">
        <v>260</v>
      </c>
      <c r="B26" s="30">
        <v>2308</v>
      </c>
      <c r="C26" s="29" t="s">
        <v>255</v>
      </c>
      <c r="D26" s="28" t="s">
        <v>261</v>
      </c>
      <c r="E26" s="28"/>
    </row>
    <row r="27" spans="1:5" ht="24">
      <c r="A27" s="27" t="s">
        <v>262</v>
      </c>
      <c r="B27" s="28"/>
      <c r="C27" s="28"/>
      <c r="D27" s="28" t="s">
        <v>281</v>
      </c>
      <c r="E27" s="27" t="s">
        <v>285</v>
      </c>
    </row>
    <row r="28" spans="1:5" ht="24">
      <c r="A28" s="27" t="s">
        <v>263</v>
      </c>
      <c r="B28" s="27">
        <v>69</v>
      </c>
      <c r="C28" s="28"/>
      <c r="D28" s="28" t="s">
        <v>287</v>
      </c>
      <c r="E28" s="27"/>
    </row>
    <row r="29" spans="1:5" ht="24">
      <c r="D29" s="28" t="s">
        <v>265</v>
      </c>
      <c r="E29" s="1" t="s">
        <v>286</v>
      </c>
    </row>
  </sheetData>
  <mergeCells count="8">
    <mergeCell ref="G2:K2"/>
    <mergeCell ref="G3:K3"/>
    <mergeCell ref="A1:E1"/>
    <mergeCell ref="A2:E2"/>
    <mergeCell ref="A3:E3"/>
    <mergeCell ref="A4:A5"/>
    <mergeCell ref="B4:D4"/>
    <mergeCell ref="E4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CG458"/>
  <sheetViews>
    <sheetView zoomScale="110" zoomScaleNormal="11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W4" sqref="W1:W1048576"/>
    </sheetView>
  </sheetViews>
  <sheetFormatPr defaultColWidth="11.375" defaultRowHeight="18.75"/>
  <cols>
    <col min="1" max="1" width="3.625" style="242" customWidth="1"/>
    <col min="2" max="2" width="18.75" style="95" customWidth="1"/>
    <col min="3" max="5" width="3.375" style="95" customWidth="1"/>
    <col min="6" max="6" width="4.25" style="96" customWidth="1"/>
    <col min="7" max="7" width="3.25" style="257" customWidth="1"/>
    <col min="8" max="13" width="3.625" style="95" customWidth="1"/>
    <col min="14" max="14" width="4.25" style="96" customWidth="1"/>
    <col min="15" max="15" width="3.25" style="257" customWidth="1"/>
    <col min="16" max="18" width="3.625" style="95" customWidth="1"/>
    <col min="19" max="19" width="4.25" style="96" customWidth="1"/>
    <col min="20" max="20" width="3.25" style="257" customWidth="1"/>
    <col min="21" max="21" width="4.25" style="258" customWidth="1"/>
    <col min="22" max="22" width="3.375" style="258" customWidth="1"/>
    <col min="23" max="24" width="3.25" style="96" customWidth="1"/>
    <col min="25" max="25" width="5.375" style="96" customWidth="1"/>
    <col min="26" max="26" width="4.625" style="96" customWidth="1"/>
    <col min="27" max="29" width="3.25" style="95" customWidth="1"/>
    <col min="30" max="30" width="4.625" style="96" customWidth="1"/>
    <col min="31" max="32" width="3.25" style="96" customWidth="1"/>
    <col min="33" max="33" width="3.25" style="259" customWidth="1"/>
    <col min="34" max="34" width="4.5" style="96" customWidth="1"/>
    <col min="35" max="35" width="5.375" style="96" customWidth="1"/>
    <col min="36" max="36" width="3.375" style="96" customWidth="1"/>
    <col min="37" max="37" width="3.625" style="96" customWidth="1"/>
    <col min="38" max="38" width="3" style="260" customWidth="1"/>
    <col min="39" max="39" width="2.875" style="242" customWidth="1"/>
    <col min="40" max="40" width="3.25" style="242" customWidth="1"/>
    <col min="41" max="42" width="3.25" style="261" customWidth="1"/>
    <col min="43" max="43" width="4.5" style="260" customWidth="1"/>
    <col min="44" max="44" width="3.25" style="260" customWidth="1"/>
    <col min="45" max="46" width="3.625" style="260" customWidth="1"/>
    <col min="47" max="47" width="5.5" style="260" customWidth="1"/>
    <col min="48" max="48" width="3.75" style="262" customWidth="1"/>
    <col min="49" max="49" width="3.375" style="263" customWidth="1"/>
    <col min="50" max="50" width="4.875" style="262" customWidth="1"/>
    <col min="51" max="51" width="21.625" style="264" customWidth="1"/>
    <col min="52" max="52" width="5.375" style="265" customWidth="1"/>
    <col min="53" max="72" width="11.375" style="95"/>
    <col min="73" max="16384" width="11.375" style="96"/>
  </cols>
  <sheetData>
    <row r="1" spans="1:72" ht="21.75">
      <c r="A1" s="92" t="s">
        <v>289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3"/>
      <c r="AZ1" s="94"/>
    </row>
    <row r="2" spans="1:72" ht="21.75" customHeight="1">
      <c r="A2" s="92" t="s">
        <v>290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3"/>
      <c r="AZ2" s="94"/>
    </row>
    <row r="3" spans="1:72" ht="21.75" customHeight="1">
      <c r="A3" s="97" t="s">
        <v>291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3"/>
      <c r="AZ3" s="94"/>
    </row>
    <row r="4" spans="1:72" ht="3.75" customHeight="1">
      <c r="A4" s="98"/>
      <c r="B4" s="99"/>
      <c r="C4" s="100"/>
      <c r="D4" s="100"/>
      <c r="E4" s="100"/>
      <c r="F4" s="98"/>
      <c r="G4" s="98"/>
      <c r="H4" s="100"/>
      <c r="I4" s="100"/>
      <c r="J4" s="100"/>
      <c r="K4" s="100"/>
      <c r="L4" s="100"/>
      <c r="M4" s="100"/>
      <c r="N4" s="98"/>
      <c r="O4" s="98"/>
      <c r="P4" s="100"/>
      <c r="Q4" s="100"/>
      <c r="R4" s="100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4"/>
      <c r="AM4" s="94"/>
      <c r="AN4" s="94"/>
      <c r="AO4" s="101"/>
      <c r="AP4" s="101"/>
      <c r="AQ4" s="94"/>
      <c r="AR4" s="94"/>
      <c r="AS4" s="94"/>
      <c r="AT4" s="94"/>
      <c r="AU4" s="94"/>
      <c r="AV4" s="98"/>
      <c r="AW4" s="101"/>
      <c r="AX4" s="94"/>
      <c r="AY4" s="93"/>
      <c r="AZ4" s="94"/>
    </row>
    <row r="5" spans="1:72" ht="19.5" customHeight="1">
      <c r="A5" s="102" t="s">
        <v>0</v>
      </c>
      <c r="B5" s="103" t="s">
        <v>264</v>
      </c>
      <c r="C5" s="104" t="s">
        <v>292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6"/>
      <c r="W5" s="102" t="s">
        <v>293</v>
      </c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7" t="s">
        <v>294</v>
      </c>
      <c r="AK5" s="108" t="s">
        <v>295</v>
      </c>
      <c r="AL5" s="109"/>
      <c r="AM5" s="110" t="s">
        <v>296</v>
      </c>
      <c r="AN5" s="111"/>
      <c r="AO5" s="112" t="s">
        <v>297</v>
      </c>
      <c r="AP5" s="112"/>
      <c r="AQ5" s="113" t="s">
        <v>298</v>
      </c>
      <c r="AR5" s="114"/>
      <c r="AS5" s="114"/>
      <c r="AT5" s="114"/>
      <c r="AU5" s="115"/>
      <c r="AV5" s="116" t="s">
        <v>299</v>
      </c>
      <c r="AW5" s="117" t="s">
        <v>300</v>
      </c>
      <c r="AX5" s="116" t="s">
        <v>301</v>
      </c>
      <c r="AY5" s="118" t="s">
        <v>301</v>
      </c>
      <c r="AZ5" s="119"/>
    </row>
    <row r="6" spans="1:72" ht="47.25" customHeight="1">
      <c r="A6" s="102"/>
      <c r="B6" s="103"/>
      <c r="C6" s="120" t="s">
        <v>302</v>
      </c>
      <c r="D6" s="121"/>
      <c r="E6" s="121"/>
      <c r="F6" s="121"/>
      <c r="G6" s="122"/>
      <c r="H6" s="102" t="s">
        <v>265</v>
      </c>
      <c r="I6" s="102"/>
      <c r="J6" s="102"/>
      <c r="K6" s="102"/>
      <c r="L6" s="102"/>
      <c r="M6" s="102"/>
      <c r="N6" s="102"/>
      <c r="O6" s="102"/>
      <c r="P6" s="102" t="s">
        <v>303</v>
      </c>
      <c r="Q6" s="102"/>
      <c r="R6" s="102"/>
      <c r="S6" s="102"/>
      <c r="T6" s="102"/>
      <c r="U6" s="123" t="s">
        <v>304</v>
      </c>
      <c r="V6" s="123"/>
      <c r="W6" s="102" t="s">
        <v>305</v>
      </c>
      <c r="X6" s="102"/>
      <c r="Y6" s="102"/>
      <c r="Z6" s="102"/>
      <c r="AA6" s="102" t="s">
        <v>306</v>
      </c>
      <c r="AB6" s="102"/>
      <c r="AC6" s="102"/>
      <c r="AD6" s="102"/>
      <c r="AE6" s="102" t="s">
        <v>307</v>
      </c>
      <c r="AF6" s="102"/>
      <c r="AG6" s="102"/>
      <c r="AH6" s="102"/>
      <c r="AI6" s="102"/>
      <c r="AJ6" s="107"/>
      <c r="AK6" s="108"/>
      <c r="AL6" s="124"/>
      <c r="AM6" s="125" t="s">
        <v>308</v>
      </c>
      <c r="AN6" s="126"/>
      <c r="AO6" s="127" t="s">
        <v>308</v>
      </c>
      <c r="AP6" s="127"/>
      <c r="AQ6" s="128" t="s">
        <v>309</v>
      </c>
      <c r="AR6" s="129"/>
      <c r="AS6" s="129"/>
      <c r="AT6" s="129"/>
      <c r="AU6" s="130"/>
      <c r="AV6" s="131"/>
      <c r="AW6" s="132"/>
      <c r="AX6" s="131"/>
      <c r="AY6" s="133"/>
      <c r="AZ6" s="119"/>
    </row>
    <row r="7" spans="1:72" ht="85.5" customHeight="1">
      <c r="A7" s="102"/>
      <c r="B7" s="103"/>
      <c r="C7" s="134" t="s">
        <v>219</v>
      </c>
      <c r="D7" s="134" t="s">
        <v>222</v>
      </c>
      <c r="E7" s="134" t="s">
        <v>223</v>
      </c>
      <c r="F7" s="135" t="s">
        <v>310</v>
      </c>
      <c r="G7" s="135" t="s">
        <v>258</v>
      </c>
      <c r="H7" s="134" t="s">
        <v>225</v>
      </c>
      <c r="I7" s="134" t="s">
        <v>226</v>
      </c>
      <c r="J7" s="134" t="s">
        <v>227</v>
      </c>
      <c r="K7" s="134" t="s">
        <v>228</v>
      </c>
      <c r="L7" s="134" t="s">
        <v>229</v>
      </c>
      <c r="M7" s="134" t="s">
        <v>230</v>
      </c>
      <c r="N7" s="135" t="s">
        <v>310</v>
      </c>
      <c r="O7" s="135" t="s">
        <v>258</v>
      </c>
      <c r="P7" s="134" t="s">
        <v>311</v>
      </c>
      <c r="Q7" s="134" t="s">
        <v>312</v>
      </c>
      <c r="R7" s="134" t="s">
        <v>313</v>
      </c>
      <c r="S7" s="135" t="s">
        <v>310</v>
      </c>
      <c r="T7" s="135" t="s">
        <v>258</v>
      </c>
      <c r="U7" s="136" t="s">
        <v>254</v>
      </c>
      <c r="V7" s="136" t="s">
        <v>258</v>
      </c>
      <c r="W7" s="137" t="s">
        <v>314</v>
      </c>
      <c r="X7" s="137" t="s">
        <v>315</v>
      </c>
      <c r="Y7" s="137" t="s">
        <v>316</v>
      </c>
      <c r="Z7" s="138" t="s">
        <v>191</v>
      </c>
      <c r="AA7" s="137" t="s">
        <v>314</v>
      </c>
      <c r="AB7" s="137" t="s">
        <v>315</v>
      </c>
      <c r="AC7" s="137" t="s">
        <v>316</v>
      </c>
      <c r="AD7" s="138" t="s">
        <v>191</v>
      </c>
      <c r="AE7" s="137" t="s">
        <v>314</v>
      </c>
      <c r="AF7" s="137" t="s">
        <v>315</v>
      </c>
      <c r="AG7" s="137" t="s">
        <v>316</v>
      </c>
      <c r="AH7" s="138" t="s">
        <v>191</v>
      </c>
      <c r="AI7" s="139" t="s">
        <v>317</v>
      </c>
      <c r="AJ7" s="107"/>
      <c r="AK7" s="108"/>
      <c r="AL7" s="140" t="s">
        <v>318</v>
      </c>
      <c r="AM7" s="141" t="s">
        <v>319</v>
      </c>
      <c r="AN7" s="135" t="s">
        <v>320</v>
      </c>
      <c r="AO7" s="134" t="s">
        <v>319</v>
      </c>
      <c r="AP7" s="134" t="s">
        <v>320</v>
      </c>
      <c r="AQ7" s="134" t="s">
        <v>321</v>
      </c>
      <c r="AR7" s="137" t="s">
        <v>315</v>
      </c>
      <c r="AS7" s="134" t="s">
        <v>316</v>
      </c>
      <c r="AT7" s="142" t="s">
        <v>191</v>
      </c>
      <c r="AU7" s="143" t="s">
        <v>322</v>
      </c>
      <c r="AV7" s="144"/>
      <c r="AW7" s="145"/>
      <c r="AX7" s="144"/>
      <c r="AY7" s="146"/>
      <c r="AZ7" s="147"/>
    </row>
    <row r="8" spans="1:72" ht="19.5" customHeight="1">
      <c r="A8" s="148"/>
      <c r="B8" s="149" t="s">
        <v>8</v>
      </c>
      <c r="C8" s="134"/>
      <c r="D8" s="134"/>
      <c r="E8" s="134"/>
      <c r="F8" s="135"/>
      <c r="G8" s="135"/>
      <c r="H8" s="134"/>
      <c r="I8" s="134"/>
      <c r="J8" s="134"/>
      <c r="K8" s="134"/>
      <c r="L8" s="134"/>
      <c r="M8" s="134"/>
      <c r="N8" s="135"/>
      <c r="O8" s="135"/>
      <c r="P8" s="134"/>
      <c r="Q8" s="134"/>
      <c r="R8" s="134"/>
      <c r="S8" s="135"/>
      <c r="T8" s="135"/>
      <c r="U8" s="136"/>
      <c r="V8" s="136"/>
      <c r="W8" s="137"/>
      <c r="X8" s="137"/>
      <c r="Y8" s="137"/>
      <c r="Z8" s="137"/>
      <c r="AA8" s="134"/>
      <c r="AB8" s="134"/>
      <c r="AC8" s="134"/>
      <c r="AD8" s="137"/>
      <c r="AE8" s="137"/>
      <c r="AF8" s="137"/>
      <c r="AG8" s="137"/>
      <c r="AH8" s="137"/>
      <c r="AI8" s="139"/>
      <c r="AJ8" s="137"/>
      <c r="AK8" s="137"/>
      <c r="AL8" s="150"/>
      <c r="AM8" s="135"/>
      <c r="AN8" s="135"/>
      <c r="AO8" s="134"/>
      <c r="AP8" s="134"/>
      <c r="AQ8" s="124"/>
      <c r="AR8" s="124"/>
      <c r="AS8" s="124"/>
      <c r="AT8" s="124"/>
      <c r="AU8" s="124"/>
      <c r="AV8" s="151"/>
      <c r="AW8" s="152"/>
      <c r="AX8" s="151"/>
      <c r="AY8" s="153"/>
      <c r="AZ8" s="124"/>
    </row>
    <row r="9" spans="1:72" s="172" customFormat="1" ht="18" customHeight="1">
      <c r="A9" s="154">
        <v>1</v>
      </c>
      <c r="B9" s="155" t="s">
        <v>4</v>
      </c>
      <c r="C9" s="156"/>
      <c r="D9" s="156">
        <v>3</v>
      </c>
      <c r="E9" s="156">
        <v>1</v>
      </c>
      <c r="F9" s="157">
        <f t="shared" ref="F9:F67" si="0">SUM(C9:E9)</f>
        <v>4</v>
      </c>
      <c r="G9" s="157">
        <v>2</v>
      </c>
      <c r="H9" s="156">
        <v>5</v>
      </c>
      <c r="I9" s="156">
        <v>2</v>
      </c>
      <c r="J9" s="156">
        <v>3</v>
      </c>
      <c r="K9" s="156">
        <v>3</v>
      </c>
      <c r="L9" s="156">
        <v>5</v>
      </c>
      <c r="M9" s="156">
        <v>4</v>
      </c>
      <c r="N9" s="157">
        <f t="shared" ref="N9:N67" si="1">SUM(H9:M9)</f>
        <v>22</v>
      </c>
      <c r="O9" s="157">
        <v>6</v>
      </c>
      <c r="P9" s="156"/>
      <c r="Q9" s="156"/>
      <c r="R9" s="156"/>
      <c r="S9" s="157">
        <f t="shared" ref="S9:S67" si="2">SUM(P9:R9)</f>
        <v>0</v>
      </c>
      <c r="T9" s="157">
        <v>0</v>
      </c>
      <c r="U9" s="158">
        <f t="shared" ref="U9:V67" si="3">SUM(F9+N9+S9)</f>
        <v>26</v>
      </c>
      <c r="V9" s="158">
        <f t="shared" si="3"/>
        <v>8</v>
      </c>
      <c r="W9" s="154">
        <v>1</v>
      </c>
      <c r="X9" s="154"/>
      <c r="Y9" s="154">
        <v>3</v>
      </c>
      <c r="Z9" s="159">
        <f t="shared" ref="Z9:Z72" si="4">SUM(W9:Y9)</f>
        <v>4</v>
      </c>
      <c r="AA9" s="160">
        <v>0</v>
      </c>
      <c r="AB9" s="160"/>
      <c r="AC9" s="161">
        <v>4</v>
      </c>
      <c r="AD9" s="159">
        <f t="shared" ref="AD9:AD72" si="5">SUM(AA9:AC9)</f>
        <v>4</v>
      </c>
      <c r="AE9" s="154">
        <f t="shared" ref="AE9:AG36" si="6">SUM(W9-AA9)</f>
        <v>1</v>
      </c>
      <c r="AF9" s="162">
        <f t="shared" si="6"/>
        <v>0</v>
      </c>
      <c r="AG9" s="163">
        <f t="shared" si="6"/>
        <v>-1</v>
      </c>
      <c r="AH9" s="159">
        <f t="shared" ref="AH9:AH36" si="7">SUM(AE9:AG9)</f>
        <v>0</v>
      </c>
      <c r="AI9" s="164">
        <f>AH9*100/AD9</f>
        <v>0</v>
      </c>
      <c r="AJ9" s="154"/>
      <c r="AK9" s="154"/>
      <c r="AL9" s="163"/>
      <c r="AM9" s="165"/>
      <c r="AN9" s="165"/>
      <c r="AO9" s="161"/>
      <c r="AP9" s="161"/>
      <c r="AQ9" s="163">
        <f t="shared" ref="AQ9:AR35" si="8">AE9</f>
        <v>1</v>
      </c>
      <c r="AR9" s="163">
        <f t="shared" si="8"/>
        <v>0</v>
      </c>
      <c r="AS9" s="163">
        <f t="shared" ref="AS9:AS35" si="9">AG9+AJ9+AK9+AL9-AM9-AN9+AO9+AP9</f>
        <v>-1</v>
      </c>
      <c r="AT9" s="166">
        <f t="shared" ref="AT9:AT35" si="10">SUM(AQ9:AS9)</f>
        <v>0</v>
      </c>
      <c r="AU9" s="164">
        <f t="shared" ref="AU9:AU35" si="11">AT9*100/AD9</f>
        <v>0</v>
      </c>
      <c r="AV9" s="167"/>
      <c r="AW9" s="168"/>
      <c r="AX9" s="168"/>
      <c r="AY9" s="169"/>
      <c r="AZ9" s="170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</row>
    <row r="10" spans="1:72" s="172" customFormat="1" ht="18" customHeight="1">
      <c r="A10" s="154">
        <v>2</v>
      </c>
      <c r="B10" s="155" t="s">
        <v>5</v>
      </c>
      <c r="C10" s="156"/>
      <c r="D10" s="156">
        <v>5</v>
      </c>
      <c r="E10" s="156">
        <v>6</v>
      </c>
      <c r="F10" s="157">
        <f t="shared" si="0"/>
        <v>11</v>
      </c>
      <c r="G10" s="157">
        <v>2</v>
      </c>
      <c r="H10" s="156">
        <v>19</v>
      </c>
      <c r="I10" s="156">
        <v>21</v>
      </c>
      <c r="J10" s="156">
        <v>20</v>
      </c>
      <c r="K10" s="156">
        <v>17</v>
      </c>
      <c r="L10" s="156">
        <v>21</v>
      </c>
      <c r="M10" s="156">
        <v>12</v>
      </c>
      <c r="N10" s="157">
        <f t="shared" si="1"/>
        <v>110</v>
      </c>
      <c r="O10" s="157">
        <v>6</v>
      </c>
      <c r="P10" s="156">
        <v>21</v>
      </c>
      <c r="Q10" s="156">
        <v>16</v>
      </c>
      <c r="R10" s="156">
        <v>14</v>
      </c>
      <c r="S10" s="157">
        <f t="shared" si="2"/>
        <v>51</v>
      </c>
      <c r="T10" s="157">
        <v>3</v>
      </c>
      <c r="U10" s="158">
        <f t="shared" si="3"/>
        <v>172</v>
      </c>
      <c r="V10" s="158">
        <f t="shared" si="3"/>
        <v>11</v>
      </c>
      <c r="W10" s="154">
        <v>1</v>
      </c>
      <c r="X10" s="154"/>
      <c r="Y10" s="154">
        <v>14</v>
      </c>
      <c r="Z10" s="159">
        <f t="shared" si="4"/>
        <v>15</v>
      </c>
      <c r="AA10" s="160">
        <v>1</v>
      </c>
      <c r="AB10" s="160">
        <v>1</v>
      </c>
      <c r="AC10" s="173">
        <v>14</v>
      </c>
      <c r="AD10" s="159">
        <f t="shared" si="5"/>
        <v>16</v>
      </c>
      <c r="AE10" s="154">
        <f t="shared" si="6"/>
        <v>0</v>
      </c>
      <c r="AF10" s="162">
        <f t="shared" si="6"/>
        <v>-1</v>
      </c>
      <c r="AG10" s="163">
        <f t="shared" si="6"/>
        <v>0</v>
      </c>
      <c r="AH10" s="159">
        <f t="shared" si="7"/>
        <v>-1</v>
      </c>
      <c r="AI10" s="164">
        <f t="shared" ref="AI10:AI36" si="12">AH10*100/AD10</f>
        <v>-6.25</v>
      </c>
      <c r="AJ10" s="154"/>
      <c r="AK10" s="154"/>
      <c r="AL10" s="163"/>
      <c r="AM10" s="165"/>
      <c r="AN10" s="165"/>
      <c r="AO10" s="161"/>
      <c r="AP10" s="161"/>
      <c r="AQ10" s="163">
        <f t="shared" si="8"/>
        <v>0</v>
      </c>
      <c r="AR10" s="163">
        <f t="shared" si="8"/>
        <v>-1</v>
      </c>
      <c r="AS10" s="163">
        <f t="shared" si="9"/>
        <v>0</v>
      </c>
      <c r="AT10" s="166">
        <f t="shared" si="10"/>
        <v>-1</v>
      </c>
      <c r="AU10" s="164">
        <f t="shared" si="11"/>
        <v>-6.25</v>
      </c>
      <c r="AV10" s="167">
        <v>1</v>
      </c>
      <c r="AW10" s="168">
        <v>1</v>
      </c>
      <c r="AX10" s="168"/>
      <c r="AY10" s="174" t="s">
        <v>323</v>
      </c>
      <c r="AZ10" s="170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</row>
    <row r="11" spans="1:72" s="172" customFormat="1" ht="18" customHeight="1">
      <c r="A11" s="154">
        <v>3</v>
      </c>
      <c r="B11" s="155" t="s">
        <v>29</v>
      </c>
      <c r="C11" s="156">
        <v>2</v>
      </c>
      <c r="D11" s="156">
        <v>1</v>
      </c>
      <c r="E11" s="156">
        <v>5</v>
      </c>
      <c r="F11" s="157">
        <f t="shared" si="0"/>
        <v>8</v>
      </c>
      <c r="G11" s="157">
        <v>3</v>
      </c>
      <c r="H11" s="156">
        <v>7</v>
      </c>
      <c r="I11" s="156">
        <v>1</v>
      </c>
      <c r="J11" s="156">
        <v>2</v>
      </c>
      <c r="K11" s="156">
        <v>1</v>
      </c>
      <c r="L11" s="156">
        <v>5</v>
      </c>
      <c r="M11" s="156">
        <v>2</v>
      </c>
      <c r="N11" s="157">
        <f t="shared" si="1"/>
        <v>18</v>
      </c>
      <c r="O11" s="157">
        <v>6</v>
      </c>
      <c r="P11" s="156"/>
      <c r="Q11" s="156"/>
      <c r="R11" s="156"/>
      <c r="S11" s="157">
        <f t="shared" si="2"/>
        <v>0</v>
      </c>
      <c r="T11" s="157">
        <v>0</v>
      </c>
      <c r="U11" s="158">
        <f t="shared" si="3"/>
        <v>26</v>
      </c>
      <c r="V11" s="158">
        <f t="shared" si="3"/>
        <v>9</v>
      </c>
      <c r="W11" s="154">
        <v>1</v>
      </c>
      <c r="X11" s="154"/>
      <c r="Y11" s="154">
        <v>3</v>
      </c>
      <c r="Z11" s="159">
        <f t="shared" si="4"/>
        <v>4</v>
      </c>
      <c r="AA11" s="160"/>
      <c r="AB11" s="160"/>
      <c r="AC11" s="161">
        <v>4</v>
      </c>
      <c r="AD11" s="159">
        <f t="shared" si="5"/>
        <v>4</v>
      </c>
      <c r="AE11" s="154">
        <f t="shared" si="6"/>
        <v>1</v>
      </c>
      <c r="AF11" s="162">
        <f t="shared" si="6"/>
        <v>0</v>
      </c>
      <c r="AG11" s="163">
        <f t="shared" si="6"/>
        <v>-1</v>
      </c>
      <c r="AH11" s="159">
        <f t="shared" si="7"/>
        <v>0</v>
      </c>
      <c r="AI11" s="164">
        <f t="shared" si="12"/>
        <v>0</v>
      </c>
      <c r="AJ11" s="154"/>
      <c r="AK11" s="154"/>
      <c r="AL11" s="163"/>
      <c r="AM11" s="165"/>
      <c r="AN11" s="165"/>
      <c r="AO11" s="161"/>
      <c r="AP11" s="161"/>
      <c r="AQ11" s="163">
        <f t="shared" si="8"/>
        <v>1</v>
      </c>
      <c r="AR11" s="163">
        <f t="shared" si="8"/>
        <v>0</v>
      </c>
      <c r="AS11" s="163">
        <f t="shared" si="9"/>
        <v>-1</v>
      </c>
      <c r="AT11" s="166">
        <f t="shared" si="10"/>
        <v>0</v>
      </c>
      <c r="AU11" s="164">
        <f t="shared" si="11"/>
        <v>0</v>
      </c>
      <c r="AV11" s="167"/>
      <c r="AW11" s="168"/>
      <c r="AX11" s="168"/>
      <c r="AY11" s="169"/>
      <c r="AZ11" s="170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</row>
    <row r="12" spans="1:72" s="172" customFormat="1" ht="18" customHeight="1">
      <c r="A12" s="154">
        <v>4</v>
      </c>
      <c r="B12" s="155" t="s">
        <v>30</v>
      </c>
      <c r="C12" s="156"/>
      <c r="D12" s="156">
        <v>4</v>
      </c>
      <c r="E12" s="156">
        <v>4</v>
      </c>
      <c r="F12" s="157">
        <f t="shared" si="0"/>
        <v>8</v>
      </c>
      <c r="G12" s="157">
        <v>2</v>
      </c>
      <c r="H12" s="156">
        <v>22</v>
      </c>
      <c r="I12" s="156">
        <v>16</v>
      </c>
      <c r="J12" s="156">
        <v>25</v>
      </c>
      <c r="K12" s="156">
        <v>35</v>
      </c>
      <c r="L12" s="156">
        <v>29</v>
      </c>
      <c r="M12" s="156">
        <v>31</v>
      </c>
      <c r="N12" s="157">
        <f t="shared" si="1"/>
        <v>158</v>
      </c>
      <c r="O12" s="157">
        <v>6</v>
      </c>
      <c r="P12" s="156"/>
      <c r="Q12" s="156"/>
      <c r="R12" s="156"/>
      <c r="S12" s="157">
        <f t="shared" si="2"/>
        <v>0</v>
      </c>
      <c r="T12" s="157">
        <v>0</v>
      </c>
      <c r="U12" s="158">
        <f t="shared" si="3"/>
        <v>166</v>
      </c>
      <c r="V12" s="158">
        <f t="shared" si="3"/>
        <v>8</v>
      </c>
      <c r="W12" s="154">
        <v>1</v>
      </c>
      <c r="X12" s="154"/>
      <c r="Y12" s="154">
        <v>10</v>
      </c>
      <c r="Z12" s="159">
        <f t="shared" si="4"/>
        <v>11</v>
      </c>
      <c r="AA12" s="160">
        <v>1</v>
      </c>
      <c r="AB12" s="160">
        <v>1</v>
      </c>
      <c r="AC12" s="173">
        <v>10</v>
      </c>
      <c r="AD12" s="159">
        <f t="shared" si="5"/>
        <v>12</v>
      </c>
      <c r="AE12" s="154">
        <f t="shared" si="6"/>
        <v>0</v>
      </c>
      <c r="AF12" s="162">
        <f t="shared" si="6"/>
        <v>-1</v>
      </c>
      <c r="AG12" s="163">
        <f t="shared" si="6"/>
        <v>0</v>
      </c>
      <c r="AH12" s="159">
        <f t="shared" si="7"/>
        <v>-1</v>
      </c>
      <c r="AI12" s="164">
        <f t="shared" si="12"/>
        <v>-8.3333333333333339</v>
      </c>
      <c r="AJ12" s="154"/>
      <c r="AK12" s="154"/>
      <c r="AL12" s="163"/>
      <c r="AM12" s="165"/>
      <c r="AN12" s="165"/>
      <c r="AO12" s="161"/>
      <c r="AP12" s="161"/>
      <c r="AQ12" s="163">
        <f t="shared" si="8"/>
        <v>0</v>
      </c>
      <c r="AR12" s="163">
        <f t="shared" si="8"/>
        <v>-1</v>
      </c>
      <c r="AS12" s="163">
        <f t="shared" si="9"/>
        <v>0</v>
      </c>
      <c r="AT12" s="166">
        <f t="shared" si="10"/>
        <v>-1</v>
      </c>
      <c r="AU12" s="164">
        <f t="shared" si="11"/>
        <v>-8.3333333333333339</v>
      </c>
      <c r="AV12" s="168"/>
      <c r="AW12" s="168"/>
      <c r="AX12" s="168"/>
      <c r="AY12" s="169"/>
      <c r="AZ12" s="170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</row>
    <row r="13" spans="1:72" s="172" customFormat="1" ht="18" customHeight="1">
      <c r="A13" s="154">
        <v>5</v>
      </c>
      <c r="B13" s="155" t="s">
        <v>31</v>
      </c>
      <c r="C13" s="156"/>
      <c r="D13" s="156">
        <v>10</v>
      </c>
      <c r="E13" s="156">
        <v>6</v>
      </c>
      <c r="F13" s="157">
        <f t="shared" si="0"/>
        <v>16</v>
      </c>
      <c r="G13" s="157">
        <v>2</v>
      </c>
      <c r="H13" s="156">
        <v>18</v>
      </c>
      <c r="I13" s="156">
        <v>27</v>
      </c>
      <c r="J13" s="156">
        <v>27</v>
      </c>
      <c r="K13" s="156">
        <v>31</v>
      </c>
      <c r="L13" s="156">
        <v>27</v>
      </c>
      <c r="M13" s="156">
        <v>27</v>
      </c>
      <c r="N13" s="157">
        <f t="shared" si="1"/>
        <v>157</v>
      </c>
      <c r="O13" s="157">
        <v>6</v>
      </c>
      <c r="P13" s="156">
        <v>16</v>
      </c>
      <c r="Q13" s="156">
        <v>27</v>
      </c>
      <c r="R13" s="156">
        <v>17</v>
      </c>
      <c r="S13" s="157">
        <f t="shared" si="2"/>
        <v>60</v>
      </c>
      <c r="T13" s="157">
        <v>3</v>
      </c>
      <c r="U13" s="158">
        <f t="shared" si="3"/>
        <v>233</v>
      </c>
      <c r="V13" s="158">
        <f t="shared" si="3"/>
        <v>11</v>
      </c>
      <c r="W13" s="154">
        <v>1</v>
      </c>
      <c r="X13" s="154">
        <v>1</v>
      </c>
      <c r="Y13" s="154">
        <v>14</v>
      </c>
      <c r="Z13" s="159">
        <f t="shared" si="4"/>
        <v>16</v>
      </c>
      <c r="AA13" s="160">
        <v>1</v>
      </c>
      <c r="AB13" s="160">
        <v>1</v>
      </c>
      <c r="AC13" s="173">
        <v>14</v>
      </c>
      <c r="AD13" s="159">
        <f t="shared" si="5"/>
        <v>16</v>
      </c>
      <c r="AE13" s="154">
        <f t="shared" si="6"/>
        <v>0</v>
      </c>
      <c r="AF13" s="162">
        <f t="shared" si="6"/>
        <v>0</v>
      </c>
      <c r="AG13" s="163">
        <f t="shared" si="6"/>
        <v>0</v>
      </c>
      <c r="AH13" s="159">
        <f t="shared" si="7"/>
        <v>0</v>
      </c>
      <c r="AI13" s="164">
        <f t="shared" si="12"/>
        <v>0</v>
      </c>
      <c r="AJ13" s="154"/>
      <c r="AK13" s="154"/>
      <c r="AL13" s="163"/>
      <c r="AM13" s="157"/>
      <c r="AN13" s="165"/>
      <c r="AO13" s="161"/>
      <c r="AP13" s="161"/>
      <c r="AQ13" s="163">
        <f t="shared" si="8"/>
        <v>0</v>
      </c>
      <c r="AR13" s="163">
        <f t="shared" si="8"/>
        <v>0</v>
      </c>
      <c r="AS13" s="163">
        <f t="shared" si="9"/>
        <v>0</v>
      </c>
      <c r="AT13" s="166">
        <f t="shared" si="10"/>
        <v>0</v>
      </c>
      <c r="AU13" s="164">
        <f t="shared" si="11"/>
        <v>0</v>
      </c>
      <c r="AV13" s="167"/>
      <c r="AW13" s="168"/>
      <c r="AX13" s="168"/>
      <c r="AY13" s="174" t="s">
        <v>323</v>
      </c>
      <c r="AZ13" s="170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</row>
    <row r="14" spans="1:72" s="172" customFormat="1" ht="18" customHeight="1">
      <c r="A14" s="154">
        <v>6</v>
      </c>
      <c r="B14" s="155" t="s">
        <v>12</v>
      </c>
      <c r="C14" s="156">
        <v>5</v>
      </c>
      <c r="D14" s="156">
        <v>8</v>
      </c>
      <c r="E14" s="156">
        <v>7</v>
      </c>
      <c r="F14" s="157">
        <f t="shared" si="0"/>
        <v>20</v>
      </c>
      <c r="G14" s="157">
        <v>3</v>
      </c>
      <c r="H14" s="156">
        <v>22</v>
      </c>
      <c r="I14" s="156">
        <v>24</v>
      </c>
      <c r="J14" s="156">
        <v>22</v>
      </c>
      <c r="K14" s="156">
        <v>29</v>
      </c>
      <c r="L14" s="156">
        <v>28</v>
      </c>
      <c r="M14" s="156">
        <v>27</v>
      </c>
      <c r="N14" s="157">
        <f t="shared" si="1"/>
        <v>152</v>
      </c>
      <c r="O14" s="157">
        <v>6</v>
      </c>
      <c r="P14" s="156"/>
      <c r="Q14" s="156"/>
      <c r="R14" s="156"/>
      <c r="S14" s="157">
        <f t="shared" si="2"/>
        <v>0</v>
      </c>
      <c r="T14" s="157">
        <v>0</v>
      </c>
      <c r="U14" s="158">
        <f t="shared" si="3"/>
        <v>172</v>
      </c>
      <c r="V14" s="158">
        <f t="shared" si="3"/>
        <v>9</v>
      </c>
      <c r="W14" s="154">
        <v>1</v>
      </c>
      <c r="X14" s="154"/>
      <c r="Y14" s="154">
        <v>11</v>
      </c>
      <c r="Z14" s="159">
        <f t="shared" si="4"/>
        <v>12</v>
      </c>
      <c r="AA14" s="160">
        <v>1</v>
      </c>
      <c r="AB14" s="160">
        <v>1</v>
      </c>
      <c r="AC14" s="173">
        <v>11</v>
      </c>
      <c r="AD14" s="159">
        <f t="shared" si="5"/>
        <v>13</v>
      </c>
      <c r="AE14" s="154">
        <f t="shared" si="6"/>
        <v>0</v>
      </c>
      <c r="AF14" s="162">
        <f t="shared" si="6"/>
        <v>-1</v>
      </c>
      <c r="AG14" s="163">
        <f t="shared" si="6"/>
        <v>0</v>
      </c>
      <c r="AH14" s="159">
        <f t="shared" si="7"/>
        <v>-1</v>
      </c>
      <c r="AI14" s="164">
        <f t="shared" si="12"/>
        <v>-7.6923076923076925</v>
      </c>
      <c r="AJ14" s="154"/>
      <c r="AK14" s="154"/>
      <c r="AL14" s="163"/>
      <c r="AM14" s="165"/>
      <c r="AN14" s="165"/>
      <c r="AO14" s="161"/>
      <c r="AP14" s="161"/>
      <c r="AQ14" s="163">
        <f t="shared" si="8"/>
        <v>0</v>
      </c>
      <c r="AR14" s="163">
        <f t="shared" si="8"/>
        <v>-1</v>
      </c>
      <c r="AS14" s="163">
        <f t="shared" si="9"/>
        <v>0</v>
      </c>
      <c r="AT14" s="166">
        <f t="shared" si="10"/>
        <v>-1</v>
      </c>
      <c r="AU14" s="164">
        <f t="shared" si="11"/>
        <v>-7.6923076923076925</v>
      </c>
      <c r="AV14" s="168"/>
      <c r="AW14" s="168"/>
      <c r="AX14" s="168"/>
      <c r="AY14" s="174" t="s">
        <v>324</v>
      </c>
      <c r="AZ14" s="170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</row>
    <row r="15" spans="1:72" s="172" customFormat="1" ht="18" customHeight="1">
      <c r="A15" s="154">
        <v>7</v>
      </c>
      <c r="B15" s="155" t="s">
        <v>13</v>
      </c>
      <c r="C15" s="156">
        <v>7</v>
      </c>
      <c r="D15" s="156">
        <v>10</v>
      </c>
      <c r="E15" s="156">
        <v>7</v>
      </c>
      <c r="F15" s="157">
        <f t="shared" si="0"/>
        <v>24</v>
      </c>
      <c r="G15" s="157">
        <v>3</v>
      </c>
      <c r="H15" s="156">
        <v>15</v>
      </c>
      <c r="I15" s="156">
        <v>17</v>
      </c>
      <c r="J15" s="156">
        <v>19</v>
      </c>
      <c r="K15" s="156">
        <v>18</v>
      </c>
      <c r="L15" s="156">
        <v>22</v>
      </c>
      <c r="M15" s="156">
        <v>13</v>
      </c>
      <c r="N15" s="157">
        <f t="shared" si="1"/>
        <v>104</v>
      </c>
      <c r="O15" s="157">
        <v>6</v>
      </c>
      <c r="P15" s="156">
        <v>5</v>
      </c>
      <c r="Q15" s="156">
        <v>9</v>
      </c>
      <c r="R15" s="156">
        <v>8</v>
      </c>
      <c r="S15" s="157">
        <f t="shared" si="2"/>
        <v>22</v>
      </c>
      <c r="T15" s="157">
        <v>3</v>
      </c>
      <c r="U15" s="158">
        <f t="shared" si="3"/>
        <v>150</v>
      </c>
      <c r="V15" s="158">
        <f t="shared" si="3"/>
        <v>12</v>
      </c>
      <c r="W15" s="154">
        <v>1</v>
      </c>
      <c r="X15" s="154"/>
      <c r="Y15" s="154">
        <v>15</v>
      </c>
      <c r="Z15" s="159">
        <f t="shared" si="4"/>
        <v>16</v>
      </c>
      <c r="AA15" s="160">
        <v>1</v>
      </c>
      <c r="AB15" s="160">
        <v>1</v>
      </c>
      <c r="AC15" s="173">
        <v>15</v>
      </c>
      <c r="AD15" s="159">
        <f t="shared" si="5"/>
        <v>17</v>
      </c>
      <c r="AE15" s="154">
        <f t="shared" si="6"/>
        <v>0</v>
      </c>
      <c r="AF15" s="162">
        <f t="shared" si="6"/>
        <v>-1</v>
      </c>
      <c r="AG15" s="163">
        <f t="shared" si="6"/>
        <v>0</v>
      </c>
      <c r="AH15" s="159">
        <f t="shared" si="7"/>
        <v>-1</v>
      </c>
      <c r="AI15" s="164">
        <f t="shared" si="12"/>
        <v>-5.882352941176471</v>
      </c>
      <c r="AJ15" s="154"/>
      <c r="AK15" s="154">
        <v>1</v>
      </c>
      <c r="AL15" s="163"/>
      <c r="AM15" s="165"/>
      <c r="AN15" s="165"/>
      <c r="AO15" s="161"/>
      <c r="AP15" s="161"/>
      <c r="AQ15" s="163">
        <f t="shared" si="8"/>
        <v>0</v>
      </c>
      <c r="AR15" s="163">
        <f t="shared" si="8"/>
        <v>-1</v>
      </c>
      <c r="AS15" s="163">
        <f t="shared" si="9"/>
        <v>1</v>
      </c>
      <c r="AT15" s="166">
        <f t="shared" si="10"/>
        <v>0</v>
      </c>
      <c r="AU15" s="164">
        <f t="shared" si="11"/>
        <v>0</v>
      </c>
      <c r="AV15" s="167"/>
      <c r="AW15" s="168">
        <v>1</v>
      </c>
      <c r="AX15" s="168"/>
      <c r="AY15" s="174" t="s">
        <v>325</v>
      </c>
      <c r="AZ15" s="170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</row>
    <row r="16" spans="1:72" s="172" customFormat="1" ht="18" customHeight="1">
      <c r="A16" s="154">
        <v>8</v>
      </c>
      <c r="B16" s="155" t="s">
        <v>326</v>
      </c>
      <c r="C16" s="156">
        <v>12</v>
      </c>
      <c r="D16" s="156">
        <v>7</v>
      </c>
      <c r="E16" s="156">
        <v>8</v>
      </c>
      <c r="F16" s="157">
        <f t="shared" si="0"/>
        <v>27</v>
      </c>
      <c r="G16" s="157">
        <v>3</v>
      </c>
      <c r="H16" s="156">
        <v>19</v>
      </c>
      <c r="I16" s="156">
        <v>11</v>
      </c>
      <c r="J16" s="156">
        <v>6</v>
      </c>
      <c r="K16" s="156">
        <v>8</v>
      </c>
      <c r="L16" s="156">
        <v>4</v>
      </c>
      <c r="M16" s="156">
        <v>15</v>
      </c>
      <c r="N16" s="157">
        <f t="shared" si="1"/>
        <v>63</v>
      </c>
      <c r="O16" s="157">
        <v>6</v>
      </c>
      <c r="P16" s="156"/>
      <c r="Q16" s="156"/>
      <c r="R16" s="156"/>
      <c r="S16" s="157">
        <f t="shared" si="2"/>
        <v>0</v>
      </c>
      <c r="T16" s="157">
        <v>0</v>
      </c>
      <c r="U16" s="158">
        <f t="shared" si="3"/>
        <v>90</v>
      </c>
      <c r="V16" s="158">
        <f t="shared" si="3"/>
        <v>9</v>
      </c>
      <c r="W16" s="154">
        <v>1</v>
      </c>
      <c r="X16" s="154"/>
      <c r="Y16" s="154">
        <v>5</v>
      </c>
      <c r="Z16" s="159">
        <f t="shared" si="4"/>
        <v>6</v>
      </c>
      <c r="AA16" s="160">
        <v>1</v>
      </c>
      <c r="AB16" s="160"/>
      <c r="AC16" s="161">
        <v>8</v>
      </c>
      <c r="AD16" s="159">
        <f t="shared" si="5"/>
        <v>9</v>
      </c>
      <c r="AE16" s="154">
        <f t="shared" si="6"/>
        <v>0</v>
      </c>
      <c r="AF16" s="162">
        <f t="shared" si="6"/>
        <v>0</v>
      </c>
      <c r="AG16" s="163">
        <f t="shared" si="6"/>
        <v>-3</v>
      </c>
      <c r="AH16" s="159">
        <f t="shared" si="7"/>
        <v>-3</v>
      </c>
      <c r="AI16" s="164">
        <f t="shared" si="12"/>
        <v>-33.333333333333336</v>
      </c>
      <c r="AJ16" s="154">
        <v>1</v>
      </c>
      <c r="AK16" s="154"/>
      <c r="AL16" s="163"/>
      <c r="AM16" s="165"/>
      <c r="AN16" s="165"/>
      <c r="AO16" s="161"/>
      <c r="AP16" s="161"/>
      <c r="AQ16" s="163">
        <f t="shared" si="8"/>
        <v>0</v>
      </c>
      <c r="AR16" s="163">
        <f t="shared" si="8"/>
        <v>0</v>
      </c>
      <c r="AS16" s="163">
        <f t="shared" si="9"/>
        <v>-2</v>
      </c>
      <c r="AT16" s="166">
        <f t="shared" si="10"/>
        <v>-2</v>
      </c>
      <c r="AU16" s="164">
        <f t="shared" si="11"/>
        <v>-22.222222222222221</v>
      </c>
      <c r="AV16" s="167"/>
      <c r="AW16" s="168"/>
      <c r="AX16" s="168"/>
      <c r="AY16" s="169"/>
      <c r="AZ16" s="170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</row>
    <row r="17" spans="1:72" s="172" customFormat="1" ht="18" customHeight="1">
      <c r="A17" s="154">
        <v>9</v>
      </c>
      <c r="B17" s="155" t="s">
        <v>15</v>
      </c>
      <c r="C17" s="156"/>
      <c r="D17" s="156">
        <v>18</v>
      </c>
      <c r="E17" s="156">
        <v>20</v>
      </c>
      <c r="F17" s="157">
        <f t="shared" si="0"/>
        <v>38</v>
      </c>
      <c r="G17" s="157">
        <v>2</v>
      </c>
      <c r="H17" s="156">
        <v>11</v>
      </c>
      <c r="I17" s="156">
        <v>14</v>
      </c>
      <c r="J17" s="156">
        <v>19</v>
      </c>
      <c r="K17" s="156">
        <v>19</v>
      </c>
      <c r="L17" s="156">
        <v>12</v>
      </c>
      <c r="M17" s="156">
        <v>14</v>
      </c>
      <c r="N17" s="157">
        <f t="shared" si="1"/>
        <v>89</v>
      </c>
      <c r="O17" s="157">
        <v>6</v>
      </c>
      <c r="P17" s="156"/>
      <c r="Q17" s="156"/>
      <c r="R17" s="156"/>
      <c r="S17" s="157">
        <f t="shared" si="2"/>
        <v>0</v>
      </c>
      <c r="T17" s="157">
        <v>0</v>
      </c>
      <c r="U17" s="158">
        <f t="shared" si="3"/>
        <v>127</v>
      </c>
      <c r="V17" s="158">
        <f t="shared" si="3"/>
        <v>8</v>
      </c>
      <c r="W17" s="154">
        <v>1</v>
      </c>
      <c r="X17" s="154"/>
      <c r="Y17" s="154">
        <v>10</v>
      </c>
      <c r="Z17" s="159">
        <f t="shared" si="4"/>
        <v>11</v>
      </c>
      <c r="AA17" s="160">
        <v>1</v>
      </c>
      <c r="AB17" s="160">
        <v>1</v>
      </c>
      <c r="AC17" s="173">
        <v>10</v>
      </c>
      <c r="AD17" s="159">
        <f t="shared" si="5"/>
        <v>12</v>
      </c>
      <c r="AE17" s="154">
        <f t="shared" si="6"/>
        <v>0</v>
      </c>
      <c r="AF17" s="162">
        <f t="shared" si="6"/>
        <v>-1</v>
      </c>
      <c r="AG17" s="163">
        <f t="shared" si="6"/>
        <v>0</v>
      </c>
      <c r="AH17" s="159">
        <f t="shared" si="7"/>
        <v>-1</v>
      </c>
      <c r="AI17" s="164">
        <f t="shared" si="12"/>
        <v>-8.3333333333333339</v>
      </c>
      <c r="AJ17" s="154"/>
      <c r="AK17" s="154"/>
      <c r="AL17" s="163"/>
      <c r="AM17" s="165"/>
      <c r="AN17" s="165"/>
      <c r="AO17" s="161"/>
      <c r="AP17" s="161"/>
      <c r="AQ17" s="163">
        <f t="shared" si="8"/>
        <v>0</v>
      </c>
      <c r="AR17" s="163">
        <f t="shared" si="8"/>
        <v>-1</v>
      </c>
      <c r="AS17" s="163">
        <f t="shared" si="9"/>
        <v>0</v>
      </c>
      <c r="AT17" s="166">
        <f t="shared" si="10"/>
        <v>-1</v>
      </c>
      <c r="AU17" s="164">
        <f t="shared" si="11"/>
        <v>-8.3333333333333339</v>
      </c>
      <c r="AV17" s="167"/>
      <c r="AW17" s="168"/>
      <c r="AX17" s="168"/>
      <c r="AY17" s="169"/>
      <c r="AZ17" s="170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</row>
    <row r="18" spans="1:72" s="172" customFormat="1" ht="18" customHeight="1">
      <c r="A18" s="154">
        <v>10</v>
      </c>
      <c r="B18" s="155" t="s">
        <v>25</v>
      </c>
      <c r="C18" s="156">
        <v>6</v>
      </c>
      <c r="D18" s="156">
        <v>12</v>
      </c>
      <c r="E18" s="156">
        <v>18</v>
      </c>
      <c r="F18" s="157">
        <f t="shared" si="0"/>
        <v>36</v>
      </c>
      <c r="G18" s="157">
        <v>3</v>
      </c>
      <c r="H18" s="156">
        <v>22</v>
      </c>
      <c r="I18" s="156">
        <v>23</v>
      </c>
      <c r="J18" s="156">
        <v>16</v>
      </c>
      <c r="K18" s="156">
        <v>27</v>
      </c>
      <c r="L18" s="156">
        <v>23</v>
      </c>
      <c r="M18" s="156">
        <v>24</v>
      </c>
      <c r="N18" s="157">
        <f t="shared" si="1"/>
        <v>135</v>
      </c>
      <c r="O18" s="157">
        <v>6</v>
      </c>
      <c r="P18" s="156">
        <v>19</v>
      </c>
      <c r="Q18" s="156">
        <v>21</v>
      </c>
      <c r="R18" s="156">
        <v>14</v>
      </c>
      <c r="S18" s="157">
        <f t="shared" si="2"/>
        <v>54</v>
      </c>
      <c r="T18" s="157">
        <v>3</v>
      </c>
      <c r="U18" s="158">
        <f t="shared" si="3"/>
        <v>225</v>
      </c>
      <c r="V18" s="158">
        <f t="shared" si="3"/>
        <v>12</v>
      </c>
      <c r="W18" s="154">
        <v>1</v>
      </c>
      <c r="X18" s="154"/>
      <c r="Y18" s="154">
        <v>15</v>
      </c>
      <c r="Z18" s="159">
        <f t="shared" si="4"/>
        <v>16</v>
      </c>
      <c r="AA18" s="160">
        <v>1</v>
      </c>
      <c r="AB18" s="160">
        <v>1</v>
      </c>
      <c r="AC18" s="173">
        <v>15</v>
      </c>
      <c r="AD18" s="159">
        <f t="shared" si="5"/>
        <v>17</v>
      </c>
      <c r="AE18" s="154">
        <f t="shared" si="6"/>
        <v>0</v>
      </c>
      <c r="AF18" s="162">
        <f t="shared" si="6"/>
        <v>-1</v>
      </c>
      <c r="AG18" s="163">
        <f t="shared" si="6"/>
        <v>0</v>
      </c>
      <c r="AH18" s="159">
        <f t="shared" si="7"/>
        <v>-1</v>
      </c>
      <c r="AI18" s="164">
        <f t="shared" si="12"/>
        <v>-5.882352941176471</v>
      </c>
      <c r="AJ18" s="154"/>
      <c r="AK18" s="154">
        <v>1</v>
      </c>
      <c r="AL18" s="163"/>
      <c r="AM18" s="165"/>
      <c r="AN18" s="165"/>
      <c r="AO18" s="161"/>
      <c r="AP18" s="161"/>
      <c r="AQ18" s="163">
        <f t="shared" si="8"/>
        <v>0</v>
      </c>
      <c r="AR18" s="163">
        <f t="shared" si="8"/>
        <v>-1</v>
      </c>
      <c r="AS18" s="163">
        <f t="shared" si="9"/>
        <v>1</v>
      </c>
      <c r="AT18" s="166">
        <f t="shared" si="10"/>
        <v>0</v>
      </c>
      <c r="AU18" s="164">
        <f t="shared" si="11"/>
        <v>0</v>
      </c>
      <c r="AV18" s="167"/>
      <c r="AW18" s="168"/>
      <c r="AX18" s="168"/>
      <c r="AY18" s="169"/>
      <c r="AZ18" s="170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</row>
    <row r="19" spans="1:72" s="172" customFormat="1" ht="18" customHeight="1">
      <c r="A19" s="154">
        <v>11</v>
      </c>
      <c r="B19" s="155" t="s">
        <v>26</v>
      </c>
      <c r="C19" s="156">
        <v>6</v>
      </c>
      <c r="D19" s="156">
        <v>5</v>
      </c>
      <c r="E19" s="156">
        <v>18</v>
      </c>
      <c r="F19" s="157">
        <f t="shared" si="0"/>
        <v>29</v>
      </c>
      <c r="G19" s="157">
        <v>3</v>
      </c>
      <c r="H19" s="156">
        <v>6</v>
      </c>
      <c r="I19" s="156">
        <v>11</v>
      </c>
      <c r="J19" s="156">
        <v>9</v>
      </c>
      <c r="K19" s="156">
        <v>9</v>
      </c>
      <c r="L19" s="156">
        <v>11</v>
      </c>
      <c r="M19" s="156">
        <v>5</v>
      </c>
      <c r="N19" s="157">
        <f t="shared" si="1"/>
        <v>51</v>
      </c>
      <c r="O19" s="157">
        <v>6</v>
      </c>
      <c r="P19" s="156"/>
      <c r="Q19" s="156"/>
      <c r="R19" s="156"/>
      <c r="S19" s="157">
        <f t="shared" si="2"/>
        <v>0</v>
      </c>
      <c r="T19" s="157">
        <v>0</v>
      </c>
      <c r="U19" s="158">
        <f t="shared" si="3"/>
        <v>80</v>
      </c>
      <c r="V19" s="158">
        <f t="shared" si="3"/>
        <v>9</v>
      </c>
      <c r="W19" s="154">
        <v>1</v>
      </c>
      <c r="X19" s="154"/>
      <c r="Y19" s="154">
        <v>5</v>
      </c>
      <c r="Z19" s="159">
        <f t="shared" si="4"/>
        <v>6</v>
      </c>
      <c r="AA19" s="160">
        <v>1</v>
      </c>
      <c r="AB19" s="160"/>
      <c r="AC19" s="161">
        <v>6</v>
      </c>
      <c r="AD19" s="159">
        <f t="shared" si="5"/>
        <v>7</v>
      </c>
      <c r="AE19" s="154">
        <f t="shared" si="6"/>
        <v>0</v>
      </c>
      <c r="AF19" s="162">
        <f t="shared" si="6"/>
        <v>0</v>
      </c>
      <c r="AG19" s="163">
        <f t="shared" si="6"/>
        <v>-1</v>
      </c>
      <c r="AH19" s="159">
        <f t="shared" si="7"/>
        <v>-1</v>
      </c>
      <c r="AI19" s="164">
        <f t="shared" si="12"/>
        <v>-14.285714285714286</v>
      </c>
      <c r="AJ19" s="154">
        <v>1</v>
      </c>
      <c r="AK19" s="154"/>
      <c r="AL19" s="163"/>
      <c r="AM19" s="165"/>
      <c r="AN19" s="165"/>
      <c r="AO19" s="161"/>
      <c r="AP19" s="161"/>
      <c r="AQ19" s="163">
        <f t="shared" si="8"/>
        <v>0</v>
      </c>
      <c r="AR19" s="163">
        <f t="shared" si="8"/>
        <v>0</v>
      </c>
      <c r="AS19" s="163">
        <f t="shared" si="9"/>
        <v>0</v>
      </c>
      <c r="AT19" s="166">
        <f t="shared" si="10"/>
        <v>0</v>
      </c>
      <c r="AU19" s="164">
        <f t="shared" si="11"/>
        <v>0</v>
      </c>
      <c r="AV19" s="167"/>
      <c r="AW19" s="168"/>
      <c r="AX19" s="168"/>
      <c r="AY19" s="169"/>
      <c r="AZ19" s="170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</row>
    <row r="20" spans="1:72" s="172" customFormat="1" ht="18" customHeight="1">
      <c r="A20" s="154">
        <v>12</v>
      </c>
      <c r="B20" s="155" t="s">
        <v>27</v>
      </c>
      <c r="C20" s="156"/>
      <c r="D20" s="156">
        <v>1</v>
      </c>
      <c r="E20" s="156">
        <v>2</v>
      </c>
      <c r="F20" s="157">
        <f t="shared" si="0"/>
        <v>3</v>
      </c>
      <c r="G20" s="157">
        <v>2</v>
      </c>
      <c r="H20" s="156">
        <v>4</v>
      </c>
      <c r="I20" s="156">
        <v>1</v>
      </c>
      <c r="J20" s="156"/>
      <c r="K20" s="156"/>
      <c r="L20" s="156">
        <v>1</v>
      </c>
      <c r="M20" s="156"/>
      <c r="N20" s="157">
        <f t="shared" si="1"/>
        <v>6</v>
      </c>
      <c r="O20" s="157">
        <v>3</v>
      </c>
      <c r="P20" s="156"/>
      <c r="Q20" s="156"/>
      <c r="R20" s="156"/>
      <c r="S20" s="157">
        <f t="shared" si="2"/>
        <v>0</v>
      </c>
      <c r="T20" s="157">
        <v>0</v>
      </c>
      <c r="U20" s="158">
        <f t="shared" si="3"/>
        <v>9</v>
      </c>
      <c r="V20" s="158">
        <f t="shared" si="3"/>
        <v>5</v>
      </c>
      <c r="W20" s="154">
        <v>1</v>
      </c>
      <c r="X20" s="154"/>
      <c r="Y20" s="154">
        <v>2</v>
      </c>
      <c r="Z20" s="159">
        <f t="shared" si="4"/>
        <v>3</v>
      </c>
      <c r="AA20" s="160"/>
      <c r="AB20" s="160"/>
      <c r="AC20" s="161">
        <v>4</v>
      </c>
      <c r="AD20" s="159">
        <f t="shared" si="5"/>
        <v>4</v>
      </c>
      <c r="AE20" s="154">
        <f t="shared" si="6"/>
        <v>1</v>
      </c>
      <c r="AF20" s="162">
        <f t="shared" si="6"/>
        <v>0</v>
      </c>
      <c r="AG20" s="163">
        <f t="shared" si="6"/>
        <v>-2</v>
      </c>
      <c r="AH20" s="159">
        <f t="shared" si="7"/>
        <v>-1</v>
      </c>
      <c r="AI20" s="164">
        <f t="shared" si="12"/>
        <v>-25</v>
      </c>
      <c r="AJ20" s="154"/>
      <c r="AK20" s="154">
        <v>1</v>
      </c>
      <c r="AL20" s="163"/>
      <c r="AM20" s="165"/>
      <c r="AN20" s="165"/>
      <c r="AO20" s="161"/>
      <c r="AP20" s="161"/>
      <c r="AQ20" s="163">
        <f t="shared" si="8"/>
        <v>1</v>
      </c>
      <c r="AR20" s="163">
        <f t="shared" si="8"/>
        <v>0</v>
      </c>
      <c r="AS20" s="163">
        <f t="shared" si="9"/>
        <v>-1</v>
      </c>
      <c r="AT20" s="166">
        <f t="shared" si="10"/>
        <v>0</v>
      </c>
      <c r="AU20" s="164">
        <f t="shared" si="11"/>
        <v>0</v>
      </c>
      <c r="AV20" s="167"/>
      <c r="AW20" s="168"/>
      <c r="AX20" s="168"/>
      <c r="AY20" s="169"/>
      <c r="AZ20" s="170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</row>
    <row r="21" spans="1:72" s="172" customFormat="1" ht="18" customHeight="1">
      <c r="A21" s="154">
        <v>13</v>
      </c>
      <c r="B21" s="155" t="s">
        <v>28</v>
      </c>
      <c r="C21" s="156">
        <v>8</v>
      </c>
      <c r="D21" s="156">
        <v>23</v>
      </c>
      <c r="E21" s="156">
        <v>30</v>
      </c>
      <c r="F21" s="157">
        <f t="shared" si="0"/>
        <v>61</v>
      </c>
      <c r="G21" s="157">
        <v>3</v>
      </c>
      <c r="H21" s="156">
        <v>47</v>
      </c>
      <c r="I21" s="156">
        <v>39</v>
      </c>
      <c r="J21" s="156">
        <v>55</v>
      </c>
      <c r="K21" s="156">
        <v>62</v>
      </c>
      <c r="L21" s="156">
        <v>67</v>
      </c>
      <c r="M21" s="156">
        <v>60</v>
      </c>
      <c r="N21" s="157">
        <f t="shared" si="1"/>
        <v>330</v>
      </c>
      <c r="O21" s="157">
        <v>11</v>
      </c>
      <c r="P21" s="156"/>
      <c r="Q21" s="156"/>
      <c r="R21" s="156"/>
      <c r="S21" s="157">
        <f t="shared" si="2"/>
        <v>0</v>
      </c>
      <c r="T21" s="157">
        <v>0</v>
      </c>
      <c r="U21" s="158">
        <f t="shared" si="3"/>
        <v>391</v>
      </c>
      <c r="V21" s="158">
        <f t="shared" si="3"/>
        <v>14</v>
      </c>
      <c r="W21" s="154">
        <v>1</v>
      </c>
      <c r="X21" s="154">
        <v>1</v>
      </c>
      <c r="Y21" s="154">
        <v>20</v>
      </c>
      <c r="Z21" s="159">
        <f t="shared" si="4"/>
        <v>22</v>
      </c>
      <c r="AA21" s="160">
        <v>1</v>
      </c>
      <c r="AB21" s="160">
        <v>1</v>
      </c>
      <c r="AC21" s="173">
        <v>17</v>
      </c>
      <c r="AD21" s="159">
        <f t="shared" si="5"/>
        <v>19</v>
      </c>
      <c r="AE21" s="154">
        <f t="shared" si="6"/>
        <v>0</v>
      </c>
      <c r="AF21" s="162">
        <f t="shared" si="6"/>
        <v>0</v>
      </c>
      <c r="AG21" s="163">
        <f t="shared" si="6"/>
        <v>3</v>
      </c>
      <c r="AH21" s="159">
        <f t="shared" si="7"/>
        <v>3</v>
      </c>
      <c r="AI21" s="164">
        <f t="shared" si="12"/>
        <v>15.789473684210526</v>
      </c>
      <c r="AJ21" s="154"/>
      <c r="AK21" s="154"/>
      <c r="AL21" s="163"/>
      <c r="AM21" s="165"/>
      <c r="AN21" s="165"/>
      <c r="AO21" s="161"/>
      <c r="AP21" s="161"/>
      <c r="AQ21" s="163">
        <f t="shared" si="8"/>
        <v>0</v>
      </c>
      <c r="AR21" s="163">
        <f t="shared" si="8"/>
        <v>0</v>
      </c>
      <c r="AS21" s="163">
        <f t="shared" si="9"/>
        <v>3</v>
      </c>
      <c r="AT21" s="166">
        <f t="shared" si="10"/>
        <v>3</v>
      </c>
      <c r="AU21" s="164">
        <f t="shared" si="11"/>
        <v>15.789473684210526</v>
      </c>
      <c r="AV21" s="167"/>
      <c r="AW21" s="168">
        <v>1</v>
      </c>
      <c r="AX21" s="168"/>
      <c r="AY21" s="174" t="s">
        <v>324</v>
      </c>
      <c r="AZ21" s="170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</row>
    <row r="22" spans="1:72" s="172" customFormat="1" ht="18" customHeight="1">
      <c r="A22" s="154">
        <v>14</v>
      </c>
      <c r="B22" s="155" t="s">
        <v>24</v>
      </c>
      <c r="C22" s="156">
        <v>2</v>
      </c>
      <c r="D22" s="156">
        <v>8</v>
      </c>
      <c r="E22" s="156">
        <v>2</v>
      </c>
      <c r="F22" s="157">
        <f t="shared" si="0"/>
        <v>12</v>
      </c>
      <c r="G22" s="157">
        <v>3</v>
      </c>
      <c r="H22" s="156">
        <v>9</v>
      </c>
      <c r="I22" s="156">
        <v>8</v>
      </c>
      <c r="J22" s="156">
        <v>8</v>
      </c>
      <c r="K22" s="156">
        <v>4</v>
      </c>
      <c r="L22" s="156">
        <v>15</v>
      </c>
      <c r="M22" s="156">
        <v>8</v>
      </c>
      <c r="N22" s="157">
        <f t="shared" si="1"/>
        <v>52</v>
      </c>
      <c r="O22" s="157">
        <v>6</v>
      </c>
      <c r="P22" s="156"/>
      <c r="Q22" s="156"/>
      <c r="R22" s="156"/>
      <c r="S22" s="157">
        <f t="shared" si="2"/>
        <v>0</v>
      </c>
      <c r="T22" s="157">
        <v>0</v>
      </c>
      <c r="U22" s="158">
        <f t="shared" si="3"/>
        <v>64</v>
      </c>
      <c r="V22" s="158">
        <f t="shared" si="3"/>
        <v>9</v>
      </c>
      <c r="W22" s="154">
        <v>1</v>
      </c>
      <c r="X22" s="154"/>
      <c r="Y22" s="154">
        <v>4</v>
      </c>
      <c r="Z22" s="159">
        <f t="shared" si="4"/>
        <v>5</v>
      </c>
      <c r="AA22" s="160">
        <v>1</v>
      </c>
      <c r="AB22" s="160"/>
      <c r="AC22" s="161">
        <v>6</v>
      </c>
      <c r="AD22" s="159">
        <f t="shared" si="5"/>
        <v>7</v>
      </c>
      <c r="AE22" s="154">
        <f t="shared" si="6"/>
        <v>0</v>
      </c>
      <c r="AF22" s="162">
        <f t="shared" si="6"/>
        <v>0</v>
      </c>
      <c r="AG22" s="163">
        <f t="shared" si="6"/>
        <v>-2</v>
      </c>
      <c r="AH22" s="159">
        <f t="shared" si="7"/>
        <v>-2</v>
      </c>
      <c r="AI22" s="164">
        <f t="shared" si="12"/>
        <v>-28.571428571428573</v>
      </c>
      <c r="AJ22" s="154">
        <v>1</v>
      </c>
      <c r="AK22" s="154"/>
      <c r="AL22" s="163"/>
      <c r="AM22" s="165"/>
      <c r="AN22" s="165"/>
      <c r="AO22" s="161"/>
      <c r="AP22" s="161"/>
      <c r="AQ22" s="163">
        <f t="shared" si="8"/>
        <v>0</v>
      </c>
      <c r="AR22" s="163">
        <f t="shared" si="8"/>
        <v>0</v>
      </c>
      <c r="AS22" s="163">
        <f t="shared" si="9"/>
        <v>-1</v>
      </c>
      <c r="AT22" s="166">
        <f t="shared" si="10"/>
        <v>-1</v>
      </c>
      <c r="AU22" s="164">
        <f t="shared" si="11"/>
        <v>-14.285714285714286</v>
      </c>
      <c r="AV22" s="167"/>
      <c r="AW22" s="168"/>
      <c r="AX22" s="168"/>
      <c r="AY22" s="169"/>
      <c r="AZ22" s="170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</row>
    <row r="23" spans="1:72" s="172" customFormat="1" ht="18" customHeight="1">
      <c r="A23" s="154">
        <v>15</v>
      </c>
      <c r="B23" s="155" t="s">
        <v>6</v>
      </c>
      <c r="C23" s="156">
        <v>2</v>
      </c>
      <c r="D23" s="156">
        <v>2</v>
      </c>
      <c r="E23" s="156">
        <v>9</v>
      </c>
      <c r="F23" s="157">
        <f t="shared" si="0"/>
        <v>13</v>
      </c>
      <c r="G23" s="157">
        <v>3</v>
      </c>
      <c r="H23" s="156">
        <v>15</v>
      </c>
      <c r="I23" s="156">
        <v>13</v>
      </c>
      <c r="J23" s="156">
        <v>23</v>
      </c>
      <c r="K23" s="156">
        <v>14</v>
      </c>
      <c r="L23" s="156">
        <v>8</v>
      </c>
      <c r="M23" s="156">
        <v>24</v>
      </c>
      <c r="N23" s="157">
        <f t="shared" si="1"/>
        <v>97</v>
      </c>
      <c r="O23" s="157">
        <v>6</v>
      </c>
      <c r="P23" s="156">
        <v>23</v>
      </c>
      <c r="Q23" s="156">
        <v>16</v>
      </c>
      <c r="R23" s="156">
        <v>28</v>
      </c>
      <c r="S23" s="157">
        <f t="shared" si="2"/>
        <v>67</v>
      </c>
      <c r="T23" s="157">
        <v>3</v>
      </c>
      <c r="U23" s="158">
        <f t="shared" si="3"/>
        <v>177</v>
      </c>
      <c r="V23" s="158">
        <f t="shared" si="3"/>
        <v>12</v>
      </c>
      <c r="W23" s="154">
        <v>1</v>
      </c>
      <c r="X23" s="154"/>
      <c r="Y23" s="154">
        <v>15</v>
      </c>
      <c r="Z23" s="159">
        <f t="shared" si="4"/>
        <v>16</v>
      </c>
      <c r="AA23" s="160">
        <v>1</v>
      </c>
      <c r="AB23" s="160">
        <v>1</v>
      </c>
      <c r="AC23" s="173">
        <v>15</v>
      </c>
      <c r="AD23" s="159">
        <f t="shared" si="5"/>
        <v>17</v>
      </c>
      <c r="AE23" s="154">
        <f t="shared" si="6"/>
        <v>0</v>
      </c>
      <c r="AF23" s="162">
        <f t="shared" si="6"/>
        <v>-1</v>
      </c>
      <c r="AG23" s="163">
        <f t="shared" si="6"/>
        <v>0</v>
      </c>
      <c r="AH23" s="159">
        <f t="shared" si="7"/>
        <v>-1</v>
      </c>
      <c r="AI23" s="164">
        <f t="shared" si="12"/>
        <v>-5.882352941176471</v>
      </c>
      <c r="AJ23" s="154"/>
      <c r="AK23" s="154"/>
      <c r="AL23" s="163"/>
      <c r="AM23" s="165"/>
      <c r="AN23" s="165"/>
      <c r="AO23" s="161"/>
      <c r="AP23" s="161"/>
      <c r="AQ23" s="163">
        <f t="shared" si="8"/>
        <v>0</v>
      </c>
      <c r="AR23" s="163">
        <f t="shared" si="8"/>
        <v>-1</v>
      </c>
      <c r="AS23" s="163">
        <f t="shared" si="9"/>
        <v>0</v>
      </c>
      <c r="AT23" s="166">
        <f t="shared" si="10"/>
        <v>-1</v>
      </c>
      <c r="AU23" s="164">
        <f t="shared" si="11"/>
        <v>-5.882352941176471</v>
      </c>
      <c r="AV23" s="167"/>
      <c r="AW23" s="168">
        <v>1</v>
      </c>
      <c r="AX23" s="168"/>
      <c r="AY23" s="174" t="s">
        <v>327</v>
      </c>
      <c r="AZ23" s="170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</row>
    <row r="24" spans="1:72" s="172" customFormat="1" ht="18" customHeight="1">
      <c r="A24" s="154">
        <v>16</v>
      </c>
      <c r="B24" s="155" t="s">
        <v>7</v>
      </c>
      <c r="C24" s="156">
        <v>8</v>
      </c>
      <c r="D24" s="156">
        <v>9</v>
      </c>
      <c r="E24" s="156">
        <v>14</v>
      </c>
      <c r="F24" s="157">
        <f t="shared" si="0"/>
        <v>31</v>
      </c>
      <c r="G24" s="157">
        <v>3</v>
      </c>
      <c r="H24" s="156">
        <v>16</v>
      </c>
      <c r="I24" s="156">
        <v>26</v>
      </c>
      <c r="J24" s="156">
        <v>16</v>
      </c>
      <c r="K24" s="156">
        <v>17</v>
      </c>
      <c r="L24" s="156">
        <v>20</v>
      </c>
      <c r="M24" s="156">
        <v>21</v>
      </c>
      <c r="N24" s="157">
        <f t="shared" si="1"/>
        <v>116</v>
      </c>
      <c r="O24" s="157">
        <v>6</v>
      </c>
      <c r="P24" s="156"/>
      <c r="Q24" s="156"/>
      <c r="R24" s="156"/>
      <c r="S24" s="157">
        <f t="shared" si="2"/>
        <v>0</v>
      </c>
      <c r="T24" s="157">
        <v>0</v>
      </c>
      <c r="U24" s="158">
        <f t="shared" si="3"/>
        <v>147</v>
      </c>
      <c r="V24" s="158">
        <f t="shared" si="3"/>
        <v>9</v>
      </c>
      <c r="W24" s="154">
        <v>1</v>
      </c>
      <c r="X24" s="154"/>
      <c r="Y24" s="154">
        <v>11</v>
      </c>
      <c r="Z24" s="159">
        <f t="shared" si="4"/>
        <v>12</v>
      </c>
      <c r="AA24" s="160">
        <v>1</v>
      </c>
      <c r="AB24" s="160">
        <v>1</v>
      </c>
      <c r="AC24" s="173">
        <v>11</v>
      </c>
      <c r="AD24" s="159">
        <f t="shared" si="5"/>
        <v>13</v>
      </c>
      <c r="AE24" s="154">
        <f t="shared" si="6"/>
        <v>0</v>
      </c>
      <c r="AF24" s="162">
        <f t="shared" si="6"/>
        <v>-1</v>
      </c>
      <c r="AG24" s="163">
        <f t="shared" si="6"/>
        <v>0</v>
      </c>
      <c r="AH24" s="159">
        <f t="shared" si="7"/>
        <v>-1</v>
      </c>
      <c r="AI24" s="164">
        <f t="shared" si="12"/>
        <v>-7.6923076923076925</v>
      </c>
      <c r="AJ24" s="154"/>
      <c r="AK24" s="154"/>
      <c r="AL24" s="163">
        <v>1</v>
      </c>
      <c r="AM24" s="165"/>
      <c r="AN24" s="165"/>
      <c r="AO24" s="161"/>
      <c r="AP24" s="161"/>
      <c r="AQ24" s="163">
        <f t="shared" si="8"/>
        <v>0</v>
      </c>
      <c r="AR24" s="163">
        <f t="shared" si="8"/>
        <v>-1</v>
      </c>
      <c r="AS24" s="163">
        <f t="shared" si="9"/>
        <v>1</v>
      </c>
      <c r="AT24" s="166">
        <f t="shared" si="10"/>
        <v>0</v>
      </c>
      <c r="AU24" s="164">
        <f t="shared" si="11"/>
        <v>0</v>
      </c>
      <c r="AV24" s="167"/>
      <c r="AW24" s="168">
        <v>1</v>
      </c>
      <c r="AX24" s="168"/>
      <c r="AY24" s="169"/>
      <c r="AZ24" s="170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</row>
    <row r="25" spans="1:72" s="172" customFormat="1" ht="18" customHeight="1">
      <c r="A25" s="154">
        <v>17</v>
      </c>
      <c r="B25" s="155" t="s">
        <v>8</v>
      </c>
      <c r="C25" s="156"/>
      <c r="D25" s="156">
        <v>2</v>
      </c>
      <c r="E25" s="156">
        <v>17</v>
      </c>
      <c r="F25" s="157">
        <f t="shared" si="0"/>
        <v>19</v>
      </c>
      <c r="G25" s="157">
        <v>2</v>
      </c>
      <c r="H25" s="156">
        <v>19</v>
      </c>
      <c r="I25" s="156">
        <v>18</v>
      </c>
      <c r="J25" s="156">
        <v>24</v>
      </c>
      <c r="K25" s="156">
        <v>30</v>
      </c>
      <c r="L25" s="156">
        <v>13</v>
      </c>
      <c r="M25" s="156">
        <v>25</v>
      </c>
      <c r="N25" s="157">
        <f t="shared" si="1"/>
        <v>129</v>
      </c>
      <c r="O25" s="157">
        <v>6</v>
      </c>
      <c r="P25" s="156"/>
      <c r="Q25" s="156"/>
      <c r="R25" s="156"/>
      <c r="S25" s="157">
        <f t="shared" si="2"/>
        <v>0</v>
      </c>
      <c r="T25" s="157">
        <v>0</v>
      </c>
      <c r="U25" s="158">
        <f t="shared" si="3"/>
        <v>148</v>
      </c>
      <c r="V25" s="158">
        <f t="shared" si="3"/>
        <v>8</v>
      </c>
      <c r="W25" s="154">
        <v>1</v>
      </c>
      <c r="X25" s="154"/>
      <c r="Y25" s="154">
        <v>10</v>
      </c>
      <c r="Z25" s="159">
        <f t="shared" si="4"/>
        <v>11</v>
      </c>
      <c r="AA25" s="160">
        <v>1</v>
      </c>
      <c r="AB25" s="160">
        <v>1</v>
      </c>
      <c r="AC25" s="173">
        <v>10</v>
      </c>
      <c r="AD25" s="159">
        <f t="shared" si="5"/>
        <v>12</v>
      </c>
      <c r="AE25" s="154">
        <f t="shared" si="6"/>
        <v>0</v>
      </c>
      <c r="AF25" s="162">
        <f t="shared" si="6"/>
        <v>-1</v>
      </c>
      <c r="AG25" s="163">
        <f t="shared" si="6"/>
        <v>0</v>
      </c>
      <c r="AH25" s="159">
        <f t="shared" si="7"/>
        <v>-1</v>
      </c>
      <c r="AI25" s="164">
        <f t="shared" si="12"/>
        <v>-8.3333333333333339</v>
      </c>
      <c r="AJ25" s="154"/>
      <c r="AK25" s="154"/>
      <c r="AL25" s="163"/>
      <c r="AM25" s="165"/>
      <c r="AN25" s="165"/>
      <c r="AO25" s="175"/>
      <c r="AP25" s="161"/>
      <c r="AQ25" s="163">
        <f t="shared" si="8"/>
        <v>0</v>
      </c>
      <c r="AR25" s="163">
        <f t="shared" si="8"/>
        <v>-1</v>
      </c>
      <c r="AS25" s="163">
        <f t="shared" si="9"/>
        <v>0</v>
      </c>
      <c r="AT25" s="166">
        <f t="shared" si="10"/>
        <v>-1</v>
      </c>
      <c r="AU25" s="164">
        <f t="shared" si="11"/>
        <v>-8.3333333333333339</v>
      </c>
      <c r="AV25" s="167">
        <v>1</v>
      </c>
      <c r="AW25" s="168"/>
      <c r="AX25" s="168"/>
      <c r="AY25" s="174" t="s">
        <v>324</v>
      </c>
      <c r="AZ25" s="170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</row>
    <row r="26" spans="1:72" s="172" customFormat="1" ht="18" customHeight="1">
      <c r="A26" s="154">
        <v>18</v>
      </c>
      <c r="B26" s="155" t="s">
        <v>16</v>
      </c>
      <c r="C26" s="156"/>
      <c r="D26" s="156">
        <v>2</v>
      </c>
      <c r="E26" s="156">
        <v>4</v>
      </c>
      <c r="F26" s="157">
        <f t="shared" si="0"/>
        <v>6</v>
      </c>
      <c r="G26" s="157">
        <v>2</v>
      </c>
      <c r="H26" s="156">
        <v>4</v>
      </c>
      <c r="I26" s="156">
        <v>3</v>
      </c>
      <c r="J26" s="156">
        <v>7</v>
      </c>
      <c r="K26" s="156">
        <v>9</v>
      </c>
      <c r="L26" s="156">
        <v>3</v>
      </c>
      <c r="M26" s="156">
        <v>5</v>
      </c>
      <c r="N26" s="157">
        <f t="shared" si="1"/>
        <v>31</v>
      </c>
      <c r="O26" s="157">
        <v>6</v>
      </c>
      <c r="P26" s="156"/>
      <c r="Q26" s="156"/>
      <c r="R26" s="156"/>
      <c r="S26" s="157">
        <f t="shared" si="2"/>
        <v>0</v>
      </c>
      <c r="T26" s="157">
        <v>0</v>
      </c>
      <c r="U26" s="158">
        <f t="shared" si="3"/>
        <v>37</v>
      </c>
      <c r="V26" s="158">
        <f t="shared" si="3"/>
        <v>8</v>
      </c>
      <c r="W26" s="154">
        <v>1</v>
      </c>
      <c r="X26" s="154"/>
      <c r="Y26" s="154">
        <v>4</v>
      </c>
      <c r="Z26" s="159">
        <f t="shared" si="4"/>
        <v>5</v>
      </c>
      <c r="AA26" s="160"/>
      <c r="AB26" s="160"/>
      <c r="AC26" s="161">
        <v>4</v>
      </c>
      <c r="AD26" s="159">
        <f t="shared" si="5"/>
        <v>4</v>
      </c>
      <c r="AE26" s="154">
        <f t="shared" si="6"/>
        <v>1</v>
      </c>
      <c r="AF26" s="162">
        <f t="shared" si="6"/>
        <v>0</v>
      </c>
      <c r="AG26" s="163">
        <f t="shared" si="6"/>
        <v>0</v>
      </c>
      <c r="AH26" s="159">
        <f t="shared" si="7"/>
        <v>1</v>
      </c>
      <c r="AI26" s="164">
        <f t="shared" si="12"/>
        <v>25</v>
      </c>
      <c r="AJ26" s="154"/>
      <c r="AK26" s="154"/>
      <c r="AL26" s="163"/>
      <c r="AM26" s="165"/>
      <c r="AN26" s="165"/>
      <c r="AO26" s="161"/>
      <c r="AP26" s="161"/>
      <c r="AQ26" s="163">
        <f t="shared" si="8"/>
        <v>1</v>
      </c>
      <c r="AR26" s="163">
        <f t="shared" si="8"/>
        <v>0</v>
      </c>
      <c r="AS26" s="163">
        <f t="shared" si="9"/>
        <v>0</v>
      </c>
      <c r="AT26" s="166">
        <f t="shared" si="10"/>
        <v>1</v>
      </c>
      <c r="AU26" s="164">
        <f t="shared" si="11"/>
        <v>25</v>
      </c>
      <c r="AV26" s="167"/>
      <c r="AW26" s="168"/>
      <c r="AX26" s="168"/>
      <c r="AY26" s="169"/>
      <c r="AZ26" s="170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</row>
    <row r="27" spans="1:72" s="172" customFormat="1" ht="18" customHeight="1">
      <c r="A27" s="154">
        <v>19</v>
      </c>
      <c r="B27" s="155" t="s">
        <v>17</v>
      </c>
      <c r="C27" s="156"/>
      <c r="D27" s="156">
        <v>14</v>
      </c>
      <c r="E27" s="156">
        <v>36</v>
      </c>
      <c r="F27" s="157">
        <f t="shared" si="0"/>
        <v>50</v>
      </c>
      <c r="G27" s="157">
        <v>2</v>
      </c>
      <c r="H27" s="156">
        <v>27</v>
      </c>
      <c r="I27" s="156">
        <v>35</v>
      </c>
      <c r="J27" s="156">
        <v>40</v>
      </c>
      <c r="K27" s="156">
        <v>52</v>
      </c>
      <c r="L27" s="156">
        <v>48</v>
      </c>
      <c r="M27" s="156">
        <v>46</v>
      </c>
      <c r="N27" s="157">
        <f t="shared" si="1"/>
        <v>248</v>
      </c>
      <c r="O27" s="157">
        <v>10</v>
      </c>
      <c r="P27" s="156"/>
      <c r="Q27" s="156"/>
      <c r="R27" s="156"/>
      <c r="S27" s="157">
        <f t="shared" si="2"/>
        <v>0</v>
      </c>
      <c r="T27" s="157">
        <v>0</v>
      </c>
      <c r="U27" s="158">
        <f t="shared" si="3"/>
        <v>298</v>
      </c>
      <c r="V27" s="158">
        <f t="shared" si="3"/>
        <v>12</v>
      </c>
      <c r="W27" s="154">
        <v>1</v>
      </c>
      <c r="X27" s="154">
        <v>1</v>
      </c>
      <c r="Y27" s="154">
        <v>16</v>
      </c>
      <c r="Z27" s="159">
        <f t="shared" si="4"/>
        <v>18</v>
      </c>
      <c r="AA27" s="160">
        <v>1</v>
      </c>
      <c r="AB27" s="160">
        <v>1</v>
      </c>
      <c r="AC27" s="173">
        <v>15</v>
      </c>
      <c r="AD27" s="159">
        <f t="shared" si="5"/>
        <v>17</v>
      </c>
      <c r="AE27" s="154">
        <f t="shared" si="6"/>
        <v>0</v>
      </c>
      <c r="AF27" s="162">
        <f t="shared" si="6"/>
        <v>0</v>
      </c>
      <c r="AG27" s="163">
        <f t="shared" si="6"/>
        <v>1</v>
      </c>
      <c r="AH27" s="159">
        <f t="shared" si="7"/>
        <v>1</v>
      </c>
      <c r="AI27" s="164">
        <f t="shared" si="12"/>
        <v>5.882352941176471</v>
      </c>
      <c r="AJ27" s="154"/>
      <c r="AK27" s="154"/>
      <c r="AL27" s="163"/>
      <c r="AM27" s="165"/>
      <c r="AN27" s="165"/>
      <c r="AO27" s="161"/>
      <c r="AP27" s="161"/>
      <c r="AQ27" s="163">
        <f t="shared" si="8"/>
        <v>0</v>
      </c>
      <c r="AR27" s="163">
        <f t="shared" si="8"/>
        <v>0</v>
      </c>
      <c r="AS27" s="163">
        <f t="shared" si="9"/>
        <v>1</v>
      </c>
      <c r="AT27" s="166">
        <f t="shared" si="10"/>
        <v>1</v>
      </c>
      <c r="AU27" s="164">
        <f t="shared" si="11"/>
        <v>5.882352941176471</v>
      </c>
      <c r="AV27" s="167"/>
      <c r="AW27" s="168"/>
      <c r="AX27" s="168"/>
      <c r="AY27" s="174" t="s">
        <v>324</v>
      </c>
      <c r="AZ27" s="170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</row>
    <row r="28" spans="1:72" s="172" customFormat="1" ht="18" customHeight="1">
      <c r="A28" s="154">
        <v>20</v>
      </c>
      <c r="B28" s="155" t="s">
        <v>18</v>
      </c>
      <c r="C28" s="156">
        <v>7</v>
      </c>
      <c r="D28" s="156">
        <v>13</v>
      </c>
      <c r="E28" s="156">
        <v>13</v>
      </c>
      <c r="F28" s="157">
        <f t="shared" si="0"/>
        <v>33</v>
      </c>
      <c r="G28" s="157">
        <v>3</v>
      </c>
      <c r="H28" s="156">
        <v>33</v>
      </c>
      <c r="I28" s="156">
        <v>17</v>
      </c>
      <c r="J28" s="156">
        <v>19</v>
      </c>
      <c r="K28" s="156">
        <v>7</v>
      </c>
      <c r="L28" s="156">
        <v>18</v>
      </c>
      <c r="M28" s="156">
        <v>20</v>
      </c>
      <c r="N28" s="157">
        <f t="shared" si="1"/>
        <v>114</v>
      </c>
      <c r="O28" s="157">
        <v>6</v>
      </c>
      <c r="P28" s="156"/>
      <c r="Q28" s="156"/>
      <c r="R28" s="156"/>
      <c r="S28" s="157">
        <f t="shared" si="2"/>
        <v>0</v>
      </c>
      <c r="T28" s="157">
        <v>0</v>
      </c>
      <c r="U28" s="158">
        <f t="shared" si="3"/>
        <v>147</v>
      </c>
      <c r="V28" s="158">
        <f t="shared" si="3"/>
        <v>9</v>
      </c>
      <c r="W28" s="154">
        <v>1</v>
      </c>
      <c r="X28" s="154"/>
      <c r="Y28" s="154">
        <v>11</v>
      </c>
      <c r="Z28" s="159">
        <f t="shared" si="4"/>
        <v>12</v>
      </c>
      <c r="AA28" s="160">
        <v>1</v>
      </c>
      <c r="AB28" s="160">
        <v>1</v>
      </c>
      <c r="AC28" s="173">
        <v>11</v>
      </c>
      <c r="AD28" s="159">
        <f t="shared" si="5"/>
        <v>13</v>
      </c>
      <c r="AE28" s="154">
        <f t="shared" si="6"/>
        <v>0</v>
      </c>
      <c r="AF28" s="162">
        <f t="shared" si="6"/>
        <v>-1</v>
      </c>
      <c r="AG28" s="163">
        <f t="shared" si="6"/>
        <v>0</v>
      </c>
      <c r="AH28" s="159">
        <f t="shared" si="7"/>
        <v>-1</v>
      </c>
      <c r="AI28" s="164">
        <f t="shared" si="12"/>
        <v>-7.6923076923076925</v>
      </c>
      <c r="AJ28" s="154"/>
      <c r="AK28" s="154"/>
      <c r="AL28" s="163"/>
      <c r="AM28" s="165"/>
      <c r="AN28" s="165"/>
      <c r="AO28" s="161"/>
      <c r="AP28" s="161"/>
      <c r="AQ28" s="163">
        <f t="shared" si="8"/>
        <v>0</v>
      </c>
      <c r="AR28" s="163">
        <f t="shared" si="8"/>
        <v>-1</v>
      </c>
      <c r="AS28" s="163">
        <f t="shared" si="9"/>
        <v>0</v>
      </c>
      <c r="AT28" s="166">
        <f t="shared" si="10"/>
        <v>-1</v>
      </c>
      <c r="AU28" s="164">
        <f t="shared" si="11"/>
        <v>-7.6923076923076925</v>
      </c>
      <c r="AV28" s="167"/>
      <c r="AW28" s="168"/>
      <c r="AX28" s="168"/>
      <c r="AY28" s="169"/>
      <c r="AZ28" s="170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</row>
    <row r="29" spans="1:72" s="172" customFormat="1" ht="17.25" customHeight="1">
      <c r="A29" s="154">
        <v>21</v>
      </c>
      <c r="B29" s="155" t="s">
        <v>19</v>
      </c>
      <c r="C29" s="156"/>
      <c r="D29" s="156">
        <v>7</v>
      </c>
      <c r="E29" s="156">
        <v>8</v>
      </c>
      <c r="F29" s="157">
        <f t="shared" si="0"/>
        <v>15</v>
      </c>
      <c r="G29" s="157">
        <v>2</v>
      </c>
      <c r="H29" s="156">
        <v>3</v>
      </c>
      <c r="I29" s="156">
        <v>6</v>
      </c>
      <c r="J29" s="156">
        <v>11</v>
      </c>
      <c r="K29" s="156">
        <v>12</v>
      </c>
      <c r="L29" s="156">
        <v>4</v>
      </c>
      <c r="M29" s="156">
        <v>6</v>
      </c>
      <c r="N29" s="157">
        <f t="shared" si="1"/>
        <v>42</v>
      </c>
      <c r="O29" s="157">
        <v>6</v>
      </c>
      <c r="P29" s="156"/>
      <c r="Q29" s="156"/>
      <c r="R29" s="156"/>
      <c r="S29" s="157">
        <f t="shared" si="2"/>
        <v>0</v>
      </c>
      <c r="T29" s="157">
        <v>0</v>
      </c>
      <c r="U29" s="158">
        <f t="shared" si="3"/>
        <v>57</v>
      </c>
      <c r="V29" s="158">
        <f t="shared" si="3"/>
        <v>8</v>
      </c>
      <c r="W29" s="154"/>
      <c r="X29" s="154"/>
      <c r="Y29" s="154">
        <v>4</v>
      </c>
      <c r="Z29" s="159">
        <f t="shared" si="4"/>
        <v>4</v>
      </c>
      <c r="AA29" s="160">
        <v>1</v>
      </c>
      <c r="AB29" s="160"/>
      <c r="AC29" s="173">
        <v>6</v>
      </c>
      <c r="AD29" s="159">
        <f t="shared" si="5"/>
        <v>7</v>
      </c>
      <c r="AE29" s="154">
        <f t="shared" si="6"/>
        <v>-1</v>
      </c>
      <c r="AF29" s="162">
        <f t="shared" si="6"/>
        <v>0</v>
      </c>
      <c r="AG29" s="163">
        <f t="shared" si="6"/>
        <v>-2</v>
      </c>
      <c r="AH29" s="159">
        <f t="shared" si="7"/>
        <v>-3</v>
      </c>
      <c r="AI29" s="164">
        <f t="shared" si="12"/>
        <v>-42.857142857142854</v>
      </c>
      <c r="AJ29" s="154">
        <v>1</v>
      </c>
      <c r="AK29" s="154"/>
      <c r="AL29" s="163"/>
      <c r="AM29" s="165"/>
      <c r="AN29" s="165"/>
      <c r="AO29" s="161"/>
      <c r="AP29" s="161"/>
      <c r="AQ29" s="163">
        <f t="shared" si="8"/>
        <v>-1</v>
      </c>
      <c r="AR29" s="163">
        <f t="shared" si="8"/>
        <v>0</v>
      </c>
      <c r="AS29" s="163">
        <f t="shared" si="9"/>
        <v>-1</v>
      </c>
      <c r="AT29" s="166">
        <f t="shared" si="10"/>
        <v>-2</v>
      </c>
      <c r="AU29" s="164">
        <f t="shared" si="11"/>
        <v>-28.571428571428573</v>
      </c>
      <c r="AV29" s="167"/>
      <c r="AW29" s="168"/>
      <c r="AX29" s="168"/>
      <c r="AY29" s="169"/>
      <c r="AZ29" s="170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</row>
    <row r="30" spans="1:72" s="172" customFormat="1" ht="18" customHeight="1">
      <c r="A30" s="154">
        <v>22</v>
      </c>
      <c r="B30" s="155" t="s">
        <v>9</v>
      </c>
      <c r="C30" s="156">
        <v>7</v>
      </c>
      <c r="D30" s="156">
        <v>12</v>
      </c>
      <c r="E30" s="156">
        <v>5</v>
      </c>
      <c r="F30" s="157">
        <f t="shared" si="0"/>
        <v>24</v>
      </c>
      <c r="G30" s="157">
        <v>3</v>
      </c>
      <c r="H30" s="156">
        <v>5</v>
      </c>
      <c r="I30" s="156">
        <v>10</v>
      </c>
      <c r="J30" s="156">
        <v>8</v>
      </c>
      <c r="K30" s="156">
        <v>5</v>
      </c>
      <c r="L30" s="156">
        <v>6</v>
      </c>
      <c r="M30" s="156">
        <v>10</v>
      </c>
      <c r="N30" s="157">
        <f t="shared" si="1"/>
        <v>44</v>
      </c>
      <c r="O30" s="157">
        <v>6</v>
      </c>
      <c r="P30" s="156"/>
      <c r="Q30" s="156"/>
      <c r="R30" s="156"/>
      <c r="S30" s="157">
        <f t="shared" si="2"/>
        <v>0</v>
      </c>
      <c r="T30" s="157">
        <v>0</v>
      </c>
      <c r="U30" s="158">
        <f t="shared" si="3"/>
        <v>68</v>
      </c>
      <c r="V30" s="158">
        <f t="shared" si="3"/>
        <v>9</v>
      </c>
      <c r="W30" s="154">
        <v>1</v>
      </c>
      <c r="X30" s="154"/>
      <c r="Y30" s="154">
        <v>5</v>
      </c>
      <c r="Z30" s="159">
        <f t="shared" si="4"/>
        <v>6</v>
      </c>
      <c r="AA30" s="160">
        <v>1</v>
      </c>
      <c r="AB30" s="160"/>
      <c r="AC30" s="161">
        <v>6</v>
      </c>
      <c r="AD30" s="159">
        <f t="shared" si="5"/>
        <v>7</v>
      </c>
      <c r="AE30" s="154">
        <f t="shared" si="6"/>
        <v>0</v>
      </c>
      <c r="AF30" s="162">
        <f t="shared" si="6"/>
        <v>0</v>
      </c>
      <c r="AG30" s="163">
        <f t="shared" si="6"/>
        <v>-1</v>
      </c>
      <c r="AH30" s="159">
        <f t="shared" si="7"/>
        <v>-1</v>
      </c>
      <c r="AI30" s="164">
        <f t="shared" si="12"/>
        <v>-14.285714285714286</v>
      </c>
      <c r="AJ30" s="154"/>
      <c r="AK30" s="154">
        <v>1</v>
      </c>
      <c r="AL30" s="163">
        <v>1</v>
      </c>
      <c r="AM30" s="165"/>
      <c r="AN30" s="165"/>
      <c r="AO30" s="161"/>
      <c r="AP30" s="161"/>
      <c r="AQ30" s="163">
        <f t="shared" si="8"/>
        <v>0</v>
      </c>
      <c r="AR30" s="163">
        <f t="shared" si="8"/>
        <v>0</v>
      </c>
      <c r="AS30" s="163">
        <f t="shared" si="9"/>
        <v>1</v>
      </c>
      <c r="AT30" s="166">
        <f t="shared" si="10"/>
        <v>1</v>
      </c>
      <c r="AU30" s="164">
        <f t="shared" si="11"/>
        <v>14.285714285714286</v>
      </c>
      <c r="AV30" s="167"/>
      <c r="AW30" s="168"/>
      <c r="AX30" s="168"/>
      <c r="AY30" s="169"/>
      <c r="AZ30" s="170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</row>
    <row r="31" spans="1:72" s="172" customFormat="1" ht="18" customHeight="1">
      <c r="A31" s="154">
        <v>23</v>
      </c>
      <c r="B31" s="155" t="s">
        <v>10</v>
      </c>
      <c r="C31" s="156">
        <v>13</v>
      </c>
      <c r="D31" s="156">
        <v>9</v>
      </c>
      <c r="E31" s="156">
        <v>13</v>
      </c>
      <c r="F31" s="157">
        <f t="shared" si="0"/>
        <v>35</v>
      </c>
      <c r="G31" s="157">
        <v>3</v>
      </c>
      <c r="H31" s="156">
        <v>8</v>
      </c>
      <c r="I31" s="156">
        <v>9</v>
      </c>
      <c r="J31" s="156">
        <v>5</v>
      </c>
      <c r="K31" s="156">
        <v>13</v>
      </c>
      <c r="L31" s="156">
        <v>8</v>
      </c>
      <c r="M31" s="156">
        <v>8</v>
      </c>
      <c r="N31" s="157">
        <f t="shared" si="1"/>
        <v>51</v>
      </c>
      <c r="O31" s="157">
        <v>6</v>
      </c>
      <c r="P31" s="156"/>
      <c r="Q31" s="156"/>
      <c r="R31" s="156"/>
      <c r="S31" s="157">
        <f t="shared" si="2"/>
        <v>0</v>
      </c>
      <c r="T31" s="157">
        <v>0</v>
      </c>
      <c r="U31" s="158">
        <f t="shared" si="3"/>
        <v>86</v>
      </c>
      <c r="V31" s="158">
        <f t="shared" si="3"/>
        <v>9</v>
      </c>
      <c r="W31" s="154">
        <v>1</v>
      </c>
      <c r="X31" s="154"/>
      <c r="Y31" s="154">
        <v>5</v>
      </c>
      <c r="Z31" s="159">
        <f t="shared" si="4"/>
        <v>6</v>
      </c>
      <c r="AA31" s="160">
        <v>1</v>
      </c>
      <c r="AB31" s="160"/>
      <c r="AC31" s="161">
        <v>8</v>
      </c>
      <c r="AD31" s="159">
        <f t="shared" si="5"/>
        <v>9</v>
      </c>
      <c r="AE31" s="154">
        <f t="shared" si="6"/>
        <v>0</v>
      </c>
      <c r="AF31" s="162">
        <f t="shared" si="6"/>
        <v>0</v>
      </c>
      <c r="AG31" s="163">
        <f t="shared" si="6"/>
        <v>-3</v>
      </c>
      <c r="AH31" s="159">
        <f t="shared" si="7"/>
        <v>-3</v>
      </c>
      <c r="AI31" s="164">
        <f t="shared" si="12"/>
        <v>-33.333333333333336</v>
      </c>
      <c r="AJ31" s="154">
        <v>2</v>
      </c>
      <c r="AK31" s="154"/>
      <c r="AL31" s="163"/>
      <c r="AM31" s="165"/>
      <c r="AN31" s="165"/>
      <c r="AO31" s="161"/>
      <c r="AP31" s="161"/>
      <c r="AQ31" s="163">
        <f t="shared" si="8"/>
        <v>0</v>
      </c>
      <c r="AR31" s="163">
        <f t="shared" si="8"/>
        <v>0</v>
      </c>
      <c r="AS31" s="163">
        <f t="shared" si="9"/>
        <v>-1</v>
      </c>
      <c r="AT31" s="166">
        <f t="shared" si="10"/>
        <v>-1</v>
      </c>
      <c r="AU31" s="164">
        <f t="shared" si="11"/>
        <v>-11.111111111111111</v>
      </c>
      <c r="AV31" s="167"/>
      <c r="AW31" s="168"/>
      <c r="AX31" s="168"/>
      <c r="AY31" s="169"/>
      <c r="AZ31" s="170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</row>
    <row r="32" spans="1:72" s="172" customFormat="1" ht="18" customHeight="1">
      <c r="A32" s="154">
        <v>24</v>
      </c>
      <c r="B32" s="155" t="s">
        <v>11</v>
      </c>
      <c r="C32" s="156">
        <v>11</v>
      </c>
      <c r="D32" s="156">
        <v>16</v>
      </c>
      <c r="E32" s="156">
        <v>17</v>
      </c>
      <c r="F32" s="157">
        <f t="shared" si="0"/>
        <v>44</v>
      </c>
      <c r="G32" s="157">
        <v>3</v>
      </c>
      <c r="H32" s="156">
        <v>32</v>
      </c>
      <c r="I32" s="156">
        <v>31</v>
      </c>
      <c r="J32" s="156">
        <v>40</v>
      </c>
      <c r="K32" s="156">
        <v>40</v>
      </c>
      <c r="L32" s="156">
        <v>46</v>
      </c>
      <c r="M32" s="156">
        <v>42</v>
      </c>
      <c r="N32" s="157">
        <f t="shared" si="1"/>
        <v>231</v>
      </c>
      <c r="O32" s="157">
        <v>10</v>
      </c>
      <c r="P32" s="156"/>
      <c r="Q32" s="156"/>
      <c r="R32" s="156"/>
      <c r="S32" s="157">
        <f t="shared" si="2"/>
        <v>0</v>
      </c>
      <c r="T32" s="157">
        <v>0</v>
      </c>
      <c r="U32" s="158">
        <f t="shared" si="3"/>
        <v>275</v>
      </c>
      <c r="V32" s="158">
        <f t="shared" si="3"/>
        <v>13</v>
      </c>
      <c r="W32" s="154">
        <v>1</v>
      </c>
      <c r="X32" s="154">
        <v>1</v>
      </c>
      <c r="Y32" s="154">
        <v>14</v>
      </c>
      <c r="Z32" s="159">
        <f t="shared" si="4"/>
        <v>16</v>
      </c>
      <c r="AA32" s="160">
        <v>1</v>
      </c>
      <c r="AB32" s="160">
        <v>1</v>
      </c>
      <c r="AC32" s="173">
        <v>16</v>
      </c>
      <c r="AD32" s="159">
        <f t="shared" si="5"/>
        <v>18</v>
      </c>
      <c r="AE32" s="154">
        <f t="shared" si="6"/>
        <v>0</v>
      </c>
      <c r="AF32" s="162">
        <f t="shared" si="6"/>
        <v>0</v>
      </c>
      <c r="AG32" s="163">
        <f t="shared" si="6"/>
        <v>-2</v>
      </c>
      <c r="AH32" s="159">
        <f t="shared" si="7"/>
        <v>-2</v>
      </c>
      <c r="AI32" s="164">
        <f t="shared" si="12"/>
        <v>-11.111111111111111</v>
      </c>
      <c r="AJ32" s="154"/>
      <c r="AK32" s="154"/>
      <c r="AL32" s="163"/>
      <c r="AM32" s="165"/>
      <c r="AN32" s="165"/>
      <c r="AO32" s="161"/>
      <c r="AP32" s="161"/>
      <c r="AQ32" s="163">
        <f t="shared" si="8"/>
        <v>0</v>
      </c>
      <c r="AR32" s="163">
        <f t="shared" si="8"/>
        <v>0</v>
      </c>
      <c r="AS32" s="163">
        <f t="shared" si="9"/>
        <v>-2</v>
      </c>
      <c r="AT32" s="166">
        <f t="shared" si="10"/>
        <v>-2</v>
      </c>
      <c r="AU32" s="164">
        <f t="shared" si="11"/>
        <v>-11.111111111111111</v>
      </c>
      <c r="AV32" s="168"/>
      <c r="AW32" s="168">
        <v>1</v>
      </c>
      <c r="AX32" s="168"/>
      <c r="AY32" s="174" t="s">
        <v>323</v>
      </c>
      <c r="AZ32" s="170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</row>
    <row r="33" spans="1:72" s="172" customFormat="1" ht="18" customHeight="1">
      <c r="A33" s="154">
        <v>25</v>
      </c>
      <c r="B33" s="155" t="s">
        <v>20</v>
      </c>
      <c r="C33" s="156">
        <v>5</v>
      </c>
      <c r="D33" s="156">
        <v>8</v>
      </c>
      <c r="E33" s="156">
        <v>6</v>
      </c>
      <c r="F33" s="157">
        <f t="shared" si="0"/>
        <v>19</v>
      </c>
      <c r="G33" s="157">
        <v>3</v>
      </c>
      <c r="H33" s="156">
        <v>6</v>
      </c>
      <c r="I33" s="156">
        <v>7</v>
      </c>
      <c r="J33" s="156">
        <v>7</v>
      </c>
      <c r="K33" s="156">
        <v>16</v>
      </c>
      <c r="L33" s="156">
        <v>15</v>
      </c>
      <c r="M33" s="156">
        <v>11</v>
      </c>
      <c r="N33" s="157">
        <f t="shared" si="1"/>
        <v>62</v>
      </c>
      <c r="O33" s="157">
        <v>6</v>
      </c>
      <c r="P33" s="156"/>
      <c r="Q33" s="156"/>
      <c r="R33" s="156"/>
      <c r="S33" s="157">
        <f t="shared" si="2"/>
        <v>0</v>
      </c>
      <c r="T33" s="157">
        <v>0</v>
      </c>
      <c r="U33" s="158">
        <f t="shared" si="3"/>
        <v>81</v>
      </c>
      <c r="V33" s="158">
        <f t="shared" si="3"/>
        <v>9</v>
      </c>
      <c r="W33" s="154">
        <v>1</v>
      </c>
      <c r="X33" s="154"/>
      <c r="Y33" s="154">
        <v>5</v>
      </c>
      <c r="Z33" s="159">
        <f t="shared" si="4"/>
        <v>6</v>
      </c>
      <c r="AA33" s="160">
        <v>1</v>
      </c>
      <c r="AB33" s="160"/>
      <c r="AC33" s="161">
        <v>8</v>
      </c>
      <c r="AD33" s="159">
        <f t="shared" si="5"/>
        <v>9</v>
      </c>
      <c r="AE33" s="154">
        <f t="shared" si="6"/>
        <v>0</v>
      </c>
      <c r="AF33" s="162">
        <f t="shared" si="6"/>
        <v>0</v>
      </c>
      <c r="AG33" s="163">
        <f t="shared" si="6"/>
        <v>-3</v>
      </c>
      <c r="AH33" s="159">
        <f t="shared" si="7"/>
        <v>-3</v>
      </c>
      <c r="AI33" s="164">
        <f t="shared" si="12"/>
        <v>-33.333333333333336</v>
      </c>
      <c r="AJ33" s="154">
        <v>1</v>
      </c>
      <c r="AK33" s="154"/>
      <c r="AL33" s="163"/>
      <c r="AM33" s="165"/>
      <c r="AN33" s="165"/>
      <c r="AO33" s="161"/>
      <c r="AP33" s="161"/>
      <c r="AQ33" s="163">
        <f t="shared" si="8"/>
        <v>0</v>
      </c>
      <c r="AR33" s="163">
        <f t="shared" si="8"/>
        <v>0</v>
      </c>
      <c r="AS33" s="163">
        <f t="shared" si="9"/>
        <v>-2</v>
      </c>
      <c r="AT33" s="166">
        <f t="shared" si="10"/>
        <v>-2</v>
      </c>
      <c r="AU33" s="164">
        <f t="shared" si="11"/>
        <v>-22.222222222222221</v>
      </c>
      <c r="AV33" s="168"/>
      <c r="AW33" s="168"/>
      <c r="AX33" s="168"/>
      <c r="AY33" s="169"/>
      <c r="AZ33" s="170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</row>
    <row r="34" spans="1:72" s="172" customFormat="1" ht="18" customHeight="1">
      <c r="A34" s="154">
        <v>26</v>
      </c>
      <c r="B34" s="155" t="s">
        <v>21</v>
      </c>
      <c r="C34" s="156"/>
      <c r="D34" s="156">
        <v>6</v>
      </c>
      <c r="E34" s="156">
        <v>6</v>
      </c>
      <c r="F34" s="157">
        <f t="shared" si="0"/>
        <v>12</v>
      </c>
      <c r="G34" s="157">
        <v>2</v>
      </c>
      <c r="H34" s="156">
        <v>26</v>
      </c>
      <c r="I34" s="156">
        <v>31</v>
      </c>
      <c r="J34" s="156">
        <v>39</v>
      </c>
      <c r="K34" s="156">
        <v>38</v>
      </c>
      <c r="L34" s="156">
        <v>46</v>
      </c>
      <c r="M34" s="156">
        <v>29</v>
      </c>
      <c r="N34" s="157">
        <f t="shared" si="1"/>
        <v>209</v>
      </c>
      <c r="O34" s="157">
        <v>7</v>
      </c>
      <c r="P34" s="156"/>
      <c r="Q34" s="156"/>
      <c r="R34" s="156"/>
      <c r="S34" s="157">
        <f t="shared" si="2"/>
        <v>0</v>
      </c>
      <c r="T34" s="157">
        <v>0</v>
      </c>
      <c r="U34" s="158">
        <f t="shared" si="3"/>
        <v>221</v>
      </c>
      <c r="V34" s="158">
        <f t="shared" si="3"/>
        <v>9</v>
      </c>
      <c r="W34" s="154">
        <v>1</v>
      </c>
      <c r="X34" s="154"/>
      <c r="Y34" s="154">
        <v>12</v>
      </c>
      <c r="Z34" s="159">
        <f t="shared" si="4"/>
        <v>13</v>
      </c>
      <c r="AA34" s="160">
        <v>1</v>
      </c>
      <c r="AB34" s="160">
        <v>1</v>
      </c>
      <c r="AC34" s="161">
        <v>11</v>
      </c>
      <c r="AD34" s="159">
        <f t="shared" si="5"/>
        <v>13</v>
      </c>
      <c r="AE34" s="154">
        <f t="shared" si="6"/>
        <v>0</v>
      </c>
      <c r="AF34" s="162">
        <f t="shared" si="6"/>
        <v>-1</v>
      </c>
      <c r="AG34" s="163">
        <f t="shared" si="6"/>
        <v>1</v>
      </c>
      <c r="AH34" s="159">
        <f t="shared" si="7"/>
        <v>0</v>
      </c>
      <c r="AI34" s="164">
        <f t="shared" si="12"/>
        <v>0</v>
      </c>
      <c r="AJ34" s="154"/>
      <c r="AK34" s="154"/>
      <c r="AL34" s="163"/>
      <c r="AM34" s="165"/>
      <c r="AN34" s="165"/>
      <c r="AO34" s="161"/>
      <c r="AP34" s="161"/>
      <c r="AQ34" s="163">
        <f t="shared" si="8"/>
        <v>0</v>
      </c>
      <c r="AR34" s="163">
        <f t="shared" si="8"/>
        <v>-1</v>
      </c>
      <c r="AS34" s="163">
        <f t="shared" si="9"/>
        <v>1</v>
      </c>
      <c r="AT34" s="166">
        <f t="shared" si="10"/>
        <v>0</v>
      </c>
      <c r="AU34" s="164">
        <f t="shared" si="11"/>
        <v>0</v>
      </c>
      <c r="AV34" s="167"/>
      <c r="AW34" s="168">
        <v>1</v>
      </c>
      <c r="AX34" s="168"/>
      <c r="AY34" s="169"/>
      <c r="AZ34" s="170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</row>
    <row r="35" spans="1:72" s="172" customFormat="1" ht="18" customHeight="1">
      <c r="A35" s="154">
        <v>27</v>
      </c>
      <c r="B35" s="155" t="s">
        <v>22</v>
      </c>
      <c r="C35" s="156"/>
      <c r="D35" s="156"/>
      <c r="E35" s="156"/>
      <c r="F35" s="157">
        <f t="shared" si="0"/>
        <v>0</v>
      </c>
      <c r="G35" s="157">
        <v>0</v>
      </c>
      <c r="H35" s="156">
        <v>16</v>
      </c>
      <c r="I35" s="156">
        <v>20</v>
      </c>
      <c r="J35" s="156">
        <v>21</v>
      </c>
      <c r="K35" s="156">
        <v>19</v>
      </c>
      <c r="L35" s="156">
        <v>25</v>
      </c>
      <c r="M35" s="156">
        <v>20</v>
      </c>
      <c r="N35" s="157">
        <f t="shared" si="1"/>
        <v>121</v>
      </c>
      <c r="O35" s="157">
        <v>6</v>
      </c>
      <c r="P35" s="156">
        <v>19</v>
      </c>
      <c r="Q35" s="156">
        <v>16</v>
      </c>
      <c r="R35" s="156">
        <v>14</v>
      </c>
      <c r="S35" s="157">
        <f t="shared" si="2"/>
        <v>49</v>
      </c>
      <c r="T35" s="157">
        <v>3</v>
      </c>
      <c r="U35" s="158">
        <f t="shared" si="3"/>
        <v>170</v>
      </c>
      <c r="V35" s="158">
        <f t="shared" si="3"/>
        <v>9</v>
      </c>
      <c r="W35" s="154">
        <v>1</v>
      </c>
      <c r="X35" s="154"/>
      <c r="Y35" s="154">
        <v>13</v>
      </c>
      <c r="Z35" s="159">
        <f t="shared" si="4"/>
        <v>14</v>
      </c>
      <c r="AA35" s="160">
        <v>1</v>
      </c>
      <c r="AB35" s="160">
        <v>1</v>
      </c>
      <c r="AC35" s="173">
        <v>12</v>
      </c>
      <c r="AD35" s="159">
        <f t="shared" si="5"/>
        <v>14</v>
      </c>
      <c r="AE35" s="154">
        <f t="shared" si="6"/>
        <v>0</v>
      </c>
      <c r="AF35" s="162">
        <f t="shared" si="6"/>
        <v>-1</v>
      </c>
      <c r="AG35" s="163">
        <f t="shared" si="6"/>
        <v>1</v>
      </c>
      <c r="AH35" s="159">
        <f t="shared" si="7"/>
        <v>0</v>
      </c>
      <c r="AI35" s="164">
        <f t="shared" si="12"/>
        <v>0</v>
      </c>
      <c r="AJ35" s="154"/>
      <c r="AK35" s="154"/>
      <c r="AL35" s="163"/>
      <c r="AM35" s="165"/>
      <c r="AN35" s="165"/>
      <c r="AO35" s="161"/>
      <c r="AP35" s="161"/>
      <c r="AQ35" s="163">
        <f t="shared" si="8"/>
        <v>0</v>
      </c>
      <c r="AR35" s="163">
        <f t="shared" si="8"/>
        <v>-1</v>
      </c>
      <c r="AS35" s="163">
        <f t="shared" si="9"/>
        <v>1</v>
      </c>
      <c r="AT35" s="166">
        <f t="shared" si="10"/>
        <v>0</v>
      </c>
      <c r="AU35" s="164">
        <f t="shared" si="11"/>
        <v>0</v>
      </c>
      <c r="AV35" s="167">
        <v>1</v>
      </c>
      <c r="AW35" s="168"/>
      <c r="AX35" s="168"/>
      <c r="AY35" s="174" t="s">
        <v>324</v>
      </c>
      <c r="AZ35" s="170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</row>
    <row r="36" spans="1:72" s="172" customFormat="1" ht="18" customHeight="1">
      <c r="A36" s="154">
        <v>28</v>
      </c>
      <c r="B36" s="176" t="s">
        <v>23</v>
      </c>
      <c r="C36" s="156"/>
      <c r="D36" s="156"/>
      <c r="E36" s="156"/>
      <c r="F36" s="157">
        <f t="shared" si="0"/>
        <v>0</v>
      </c>
      <c r="G36" s="157">
        <v>0</v>
      </c>
      <c r="H36" s="156">
        <v>3</v>
      </c>
      <c r="I36" s="156">
        <v>11</v>
      </c>
      <c r="J36" s="156">
        <v>11</v>
      </c>
      <c r="K36" s="156">
        <v>10</v>
      </c>
      <c r="L36" s="156">
        <v>15</v>
      </c>
      <c r="M36" s="156">
        <v>11</v>
      </c>
      <c r="N36" s="157">
        <f t="shared" si="1"/>
        <v>61</v>
      </c>
      <c r="O36" s="157">
        <v>6</v>
      </c>
      <c r="P36" s="156"/>
      <c r="Q36" s="156"/>
      <c r="R36" s="156"/>
      <c r="S36" s="157">
        <f t="shared" si="2"/>
        <v>0</v>
      </c>
      <c r="T36" s="157">
        <v>0</v>
      </c>
      <c r="U36" s="158">
        <f t="shared" si="3"/>
        <v>61</v>
      </c>
      <c r="V36" s="158">
        <f t="shared" si="3"/>
        <v>6</v>
      </c>
      <c r="W36" s="154">
        <v>1</v>
      </c>
      <c r="X36" s="154"/>
      <c r="Y36" s="154">
        <v>4</v>
      </c>
      <c r="Z36" s="159">
        <f t="shared" si="4"/>
        <v>5</v>
      </c>
      <c r="AA36" s="160">
        <v>1</v>
      </c>
      <c r="AB36" s="160"/>
      <c r="AC36" s="161">
        <v>6</v>
      </c>
      <c r="AD36" s="159">
        <f t="shared" si="5"/>
        <v>7</v>
      </c>
      <c r="AE36" s="154">
        <f t="shared" si="6"/>
        <v>0</v>
      </c>
      <c r="AF36" s="162">
        <f t="shared" si="6"/>
        <v>0</v>
      </c>
      <c r="AG36" s="163">
        <f t="shared" si="6"/>
        <v>-2</v>
      </c>
      <c r="AH36" s="159">
        <f t="shared" si="7"/>
        <v>-2</v>
      </c>
      <c r="AI36" s="164">
        <f t="shared" si="12"/>
        <v>-28.571428571428573</v>
      </c>
      <c r="AJ36" s="154"/>
      <c r="AK36" s="154"/>
      <c r="AL36" s="163"/>
      <c r="AM36" s="165"/>
      <c r="AN36" s="165"/>
      <c r="AO36" s="161"/>
      <c r="AP36" s="161"/>
      <c r="AQ36" s="163">
        <f>AE36</f>
        <v>0</v>
      </c>
      <c r="AR36" s="163">
        <f>AF36</f>
        <v>0</v>
      </c>
      <c r="AS36" s="163">
        <f>AG36+AJ36+AK36+AL36-AM36-AN36+AO36+AP36</f>
        <v>-2</v>
      </c>
      <c r="AT36" s="166">
        <f>SUM(AQ36:AS36)</f>
        <v>-2</v>
      </c>
      <c r="AU36" s="164">
        <f>AT36*100/AD36</f>
        <v>-28.571428571428573</v>
      </c>
      <c r="AV36" s="167"/>
      <c r="AW36" s="168"/>
      <c r="AX36" s="168"/>
      <c r="AY36" s="169"/>
      <c r="AZ36" s="170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</row>
    <row r="37" spans="1:72" s="172" customFormat="1" ht="18" customHeight="1" thickBot="1">
      <c r="A37" s="177"/>
      <c r="B37" s="178" t="s">
        <v>191</v>
      </c>
      <c r="C37" s="179">
        <f t="shared" ref="C37:AH37" si="13">SUM(C9:C36)</f>
        <v>101</v>
      </c>
      <c r="D37" s="179">
        <f t="shared" si="13"/>
        <v>215</v>
      </c>
      <c r="E37" s="179">
        <f t="shared" si="13"/>
        <v>282</v>
      </c>
      <c r="F37" s="180">
        <f t="shared" si="13"/>
        <v>598</v>
      </c>
      <c r="G37" s="180">
        <f t="shared" si="13"/>
        <v>67</v>
      </c>
      <c r="H37" s="179">
        <f t="shared" si="13"/>
        <v>439</v>
      </c>
      <c r="I37" s="179">
        <f t="shared" si="13"/>
        <v>452</v>
      </c>
      <c r="J37" s="179">
        <f t="shared" si="13"/>
        <v>502</v>
      </c>
      <c r="K37" s="179">
        <f t="shared" si="13"/>
        <v>545</v>
      </c>
      <c r="L37" s="179">
        <f t="shared" si="13"/>
        <v>545</v>
      </c>
      <c r="M37" s="179">
        <f t="shared" si="13"/>
        <v>520</v>
      </c>
      <c r="N37" s="180">
        <f t="shared" si="13"/>
        <v>3003</v>
      </c>
      <c r="O37" s="180">
        <f t="shared" si="13"/>
        <v>179</v>
      </c>
      <c r="P37" s="179">
        <f t="shared" si="13"/>
        <v>103</v>
      </c>
      <c r="Q37" s="179">
        <f t="shared" si="13"/>
        <v>105</v>
      </c>
      <c r="R37" s="179">
        <f t="shared" si="13"/>
        <v>95</v>
      </c>
      <c r="S37" s="180">
        <f t="shared" si="13"/>
        <v>303</v>
      </c>
      <c r="T37" s="180">
        <f t="shared" si="13"/>
        <v>18</v>
      </c>
      <c r="U37" s="181">
        <f t="shared" si="13"/>
        <v>3904</v>
      </c>
      <c r="V37" s="181">
        <f t="shared" si="13"/>
        <v>264</v>
      </c>
      <c r="W37" s="182">
        <f t="shared" si="13"/>
        <v>27</v>
      </c>
      <c r="X37" s="182">
        <f t="shared" si="13"/>
        <v>4</v>
      </c>
      <c r="Y37" s="182">
        <f t="shared" si="13"/>
        <v>260</v>
      </c>
      <c r="Z37" s="183">
        <f t="shared" si="13"/>
        <v>291</v>
      </c>
      <c r="AA37" s="182">
        <f t="shared" si="13"/>
        <v>24</v>
      </c>
      <c r="AB37" s="182">
        <f t="shared" si="13"/>
        <v>16</v>
      </c>
      <c r="AC37" s="182">
        <f t="shared" si="13"/>
        <v>277</v>
      </c>
      <c r="AD37" s="183">
        <f t="shared" si="13"/>
        <v>317</v>
      </c>
      <c r="AE37" s="182">
        <f t="shared" si="13"/>
        <v>3</v>
      </c>
      <c r="AF37" s="182">
        <f t="shared" si="13"/>
        <v>-12</v>
      </c>
      <c r="AG37" s="182">
        <f t="shared" si="13"/>
        <v>-17</v>
      </c>
      <c r="AH37" s="183">
        <f t="shared" si="13"/>
        <v>-26</v>
      </c>
      <c r="AI37" s="184">
        <f>AH37*100/AD37</f>
        <v>-8.2018927444794958</v>
      </c>
      <c r="AJ37" s="182">
        <f t="shared" ref="AJ37:AT37" si="14">SUM(AJ9:AJ36)</f>
        <v>7</v>
      </c>
      <c r="AK37" s="182">
        <f t="shared" si="14"/>
        <v>4</v>
      </c>
      <c r="AL37" s="185">
        <f t="shared" si="14"/>
        <v>2</v>
      </c>
      <c r="AM37" s="180">
        <f t="shared" si="14"/>
        <v>0</v>
      </c>
      <c r="AN37" s="180">
        <f t="shared" si="14"/>
        <v>0</v>
      </c>
      <c r="AO37" s="179">
        <f t="shared" si="14"/>
        <v>0</v>
      </c>
      <c r="AP37" s="179">
        <f t="shared" si="14"/>
        <v>0</v>
      </c>
      <c r="AQ37" s="185">
        <f t="shared" si="14"/>
        <v>3</v>
      </c>
      <c r="AR37" s="185">
        <f t="shared" si="14"/>
        <v>-12</v>
      </c>
      <c r="AS37" s="185">
        <f t="shared" si="14"/>
        <v>-4</v>
      </c>
      <c r="AT37" s="186">
        <f t="shared" si="14"/>
        <v>-13</v>
      </c>
      <c r="AU37" s="184">
        <f>AT37*100/AD37</f>
        <v>-4.1009463722397479</v>
      </c>
      <c r="AV37" s="187">
        <f>SUM(AV9:AV36)</f>
        <v>3</v>
      </c>
      <c r="AW37" s="187">
        <f>SUM(AW9:AW36)</f>
        <v>7</v>
      </c>
      <c r="AX37" s="187"/>
      <c r="AY37" s="169"/>
      <c r="AZ37" s="170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</row>
    <row r="38" spans="1:72" s="203" customFormat="1" ht="19.5" customHeight="1" thickTop="1">
      <c r="A38" s="188"/>
      <c r="B38" s="149" t="s">
        <v>213</v>
      </c>
      <c r="C38" s="189"/>
      <c r="D38" s="189"/>
      <c r="E38" s="189"/>
      <c r="F38" s="190"/>
      <c r="G38" s="190"/>
      <c r="H38" s="189"/>
      <c r="I38" s="189"/>
      <c r="J38" s="189"/>
      <c r="K38" s="189"/>
      <c r="L38" s="189"/>
      <c r="M38" s="189"/>
      <c r="N38" s="190"/>
      <c r="O38" s="190"/>
      <c r="P38" s="189"/>
      <c r="Q38" s="189"/>
      <c r="R38" s="189"/>
      <c r="S38" s="190"/>
      <c r="T38" s="190"/>
      <c r="U38" s="191"/>
      <c r="V38" s="191"/>
      <c r="W38" s="192"/>
      <c r="X38" s="192"/>
      <c r="Y38" s="192"/>
      <c r="Z38" s="193"/>
      <c r="AA38" s="192"/>
      <c r="AB38" s="192"/>
      <c r="AC38" s="192"/>
      <c r="AD38" s="193"/>
      <c r="AE38" s="192"/>
      <c r="AF38" s="192"/>
      <c r="AG38" s="192"/>
      <c r="AH38" s="193"/>
      <c r="AI38" s="194"/>
      <c r="AJ38" s="192"/>
      <c r="AK38" s="192"/>
      <c r="AL38" s="195"/>
      <c r="AM38" s="190"/>
      <c r="AN38" s="190"/>
      <c r="AO38" s="189"/>
      <c r="AP38" s="189"/>
      <c r="AQ38" s="195"/>
      <c r="AR38" s="195"/>
      <c r="AS38" s="195"/>
      <c r="AT38" s="196"/>
      <c r="AU38" s="197"/>
      <c r="AV38" s="198"/>
      <c r="AW38" s="199"/>
      <c r="AX38" s="199"/>
      <c r="AY38" s="200"/>
      <c r="AZ38" s="201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2"/>
      <c r="BR38" s="202"/>
      <c r="BS38" s="202"/>
      <c r="BT38" s="202"/>
    </row>
    <row r="39" spans="1:72" s="172" customFormat="1" ht="18" customHeight="1">
      <c r="A39" s="204">
        <v>1</v>
      </c>
      <c r="B39" s="205" t="s">
        <v>63</v>
      </c>
      <c r="C39" s="156"/>
      <c r="D39" s="156">
        <v>105</v>
      </c>
      <c r="E39" s="156">
        <v>126</v>
      </c>
      <c r="F39" s="206">
        <f t="shared" si="0"/>
        <v>231</v>
      </c>
      <c r="G39" s="206">
        <v>8</v>
      </c>
      <c r="H39" s="156">
        <v>128</v>
      </c>
      <c r="I39" s="156">
        <v>147</v>
      </c>
      <c r="J39" s="156">
        <v>145</v>
      </c>
      <c r="K39" s="156">
        <v>169</v>
      </c>
      <c r="L39" s="156">
        <v>180</v>
      </c>
      <c r="M39" s="156">
        <v>149</v>
      </c>
      <c r="N39" s="206">
        <f t="shared" si="1"/>
        <v>918</v>
      </c>
      <c r="O39" s="206">
        <v>31</v>
      </c>
      <c r="P39" s="156"/>
      <c r="Q39" s="156"/>
      <c r="R39" s="156"/>
      <c r="S39" s="206">
        <f t="shared" si="2"/>
        <v>0</v>
      </c>
      <c r="T39" s="206">
        <v>0</v>
      </c>
      <c r="U39" s="207">
        <f t="shared" si="3"/>
        <v>1149</v>
      </c>
      <c r="V39" s="207">
        <f t="shared" si="3"/>
        <v>39</v>
      </c>
      <c r="W39" s="204">
        <v>1</v>
      </c>
      <c r="X39" s="204">
        <v>3</v>
      </c>
      <c r="Y39" s="204">
        <v>48</v>
      </c>
      <c r="Z39" s="208">
        <f t="shared" si="4"/>
        <v>52</v>
      </c>
      <c r="AA39" s="209">
        <v>1</v>
      </c>
      <c r="AB39" s="209">
        <v>3</v>
      </c>
      <c r="AC39" s="210">
        <v>47</v>
      </c>
      <c r="AD39" s="208">
        <f t="shared" si="5"/>
        <v>51</v>
      </c>
      <c r="AE39" s="154">
        <f t="shared" ref="AE39:AG84" si="15">SUM(W39-AA39)</f>
        <v>0</v>
      </c>
      <c r="AF39" s="162">
        <f t="shared" si="15"/>
        <v>0</v>
      </c>
      <c r="AG39" s="163">
        <f t="shared" si="15"/>
        <v>1</v>
      </c>
      <c r="AH39" s="159">
        <f t="shared" ref="AH39:AH84" si="16">SUM(AE39:AG39)</f>
        <v>1</v>
      </c>
      <c r="AI39" s="164">
        <f t="shared" ref="AI39:AI84" si="17">AH39*100/AD39</f>
        <v>1.9607843137254901</v>
      </c>
      <c r="AJ39" s="204">
        <v>1</v>
      </c>
      <c r="AK39" s="204"/>
      <c r="AL39" s="163"/>
      <c r="AM39" s="211"/>
      <c r="AN39" s="211"/>
      <c r="AO39" s="212"/>
      <c r="AP39" s="212"/>
      <c r="AQ39" s="163">
        <f t="shared" ref="AQ39:AR84" si="18">AE39</f>
        <v>0</v>
      </c>
      <c r="AR39" s="163">
        <f t="shared" si="18"/>
        <v>0</v>
      </c>
      <c r="AS39" s="163">
        <f t="shared" ref="AS39:AS84" si="19">AG39+AJ39+AK39+AL39-AM39-AN39+AO39+AP39</f>
        <v>2</v>
      </c>
      <c r="AT39" s="166">
        <f t="shared" ref="AT39:AT84" si="20">SUM(AQ39:AS39)</f>
        <v>2</v>
      </c>
      <c r="AU39" s="164">
        <f t="shared" ref="AU39:AU84" si="21">AT39*100/AD39</f>
        <v>3.9215686274509802</v>
      </c>
      <c r="AV39" s="213"/>
      <c r="AW39" s="214">
        <v>1</v>
      </c>
      <c r="AX39" s="214"/>
      <c r="AY39" s="174" t="s">
        <v>324</v>
      </c>
      <c r="AZ39" s="170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</row>
    <row r="40" spans="1:72" s="172" customFormat="1" ht="18" customHeight="1">
      <c r="A40" s="154">
        <v>2</v>
      </c>
      <c r="B40" s="155" t="s">
        <v>64</v>
      </c>
      <c r="C40" s="156"/>
      <c r="D40" s="156">
        <v>12</v>
      </c>
      <c r="E40" s="156">
        <v>18</v>
      </c>
      <c r="F40" s="157">
        <f t="shared" si="0"/>
        <v>30</v>
      </c>
      <c r="G40" s="157">
        <v>2</v>
      </c>
      <c r="H40" s="156">
        <v>12</v>
      </c>
      <c r="I40" s="156">
        <v>12</v>
      </c>
      <c r="J40" s="156">
        <v>16</v>
      </c>
      <c r="K40" s="156">
        <v>12</v>
      </c>
      <c r="L40" s="156">
        <v>16</v>
      </c>
      <c r="M40" s="156">
        <v>23</v>
      </c>
      <c r="N40" s="157">
        <f t="shared" si="1"/>
        <v>91</v>
      </c>
      <c r="O40" s="157">
        <v>6</v>
      </c>
      <c r="P40" s="156"/>
      <c r="Q40" s="156"/>
      <c r="R40" s="156"/>
      <c r="S40" s="157">
        <f t="shared" si="2"/>
        <v>0</v>
      </c>
      <c r="T40" s="157">
        <v>0</v>
      </c>
      <c r="U40" s="158">
        <f t="shared" si="3"/>
        <v>121</v>
      </c>
      <c r="V40" s="158">
        <f t="shared" si="3"/>
        <v>8</v>
      </c>
      <c r="W40" s="154">
        <v>1</v>
      </c>
      <c r="X40" s="154"/>
      <c r="Y40" s="154">
        <v>10</v>
      </c>
      <c r="Z40" s="159">
        <f t="shared" si="4"/>
        <v>11</v>
      </c>
      <c r="AA40" s="209">
        <v>1</v>
      </c>
      <c r="AB40" s="209">
        <v>1</v>
      </c>
      <c r="AC40" s="173">
        <v>10</v>
      </c>
      <c r="AD40" s="159">
        <f t="shared" si="5"/>
        <v>12</v>
      </c>
      <c r="AE40" s="154">
        <f t="shared" si="15"/>
        <v>0</v>
      </c>
      <c r="AF40" s="162">
        <f t="shared" si="15"/>
        <v>-1</v>
      </c>
      <c r="AG40" s="163">
        <f t="shared" si="15"/>
        <v>0</v>
      </c>
      <c r="AH40" s="159">
        <f t="shared" si="16"/>
        <v>-1</v>
      </c>
      <c r="AI40" s="164">
        <f t="shared" si="17"/>
        <v>-8.3333333333333339</v>
      </c>
      <c r="AJ40" s="154"/>
      <c r="AK40" s="154"/>
      <c r="AL40" s="163"/>
      <c r="AM40" s="165"/>
      <c r="AN40" s="165"/>
      <c r="AO40" s="161"/>
      <c r="AP40" s="161"/>
      <c r="AQ40" s="163">
        <f t="shared" si="18"/>
        <v>0</v>
      </c>
      <c r="AR40" s="163">
        <f t="shared" si="18"/>
        <v>-1</v>
      </c>
      <c r="AS40" s="163">
        <f t="shared" si="19"/>
        <v>0</v>
      </c>
      <c r="AT40" s="166">
        <f t="shared" si="20"/>
        <v>-1</v>
      </c>
      <c r="AU40" s="164">
        <f t="shared" si="21"/>
        <v>-8.3333333333333339</v>
      </c>
      <c r="AV40" s="168"/>
      <c r="AW40" s="168"/>
      <c r="AX40" s="168"/>
      <c r="AY40" s="169"/>
      <c r="AZ40" s="170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</row>
    <row r="41" spans="1:72" s="172" customFormat="1" ht="18" customHeight="1">
      <c r="A41" s="204">
        <v>3</v>
      </c>
      <c r="B41" s="155" t="s">
        <v>91</v>
      </c>
      <c r="C41" s="156"/>
      <c r="D41" s="156">
        <v>9</v>
      </c>
      <c r="E41" s="156">
        <v>17</v>
      </c>
      <c r="F41" s="157">
        <f t="shared" si="0"/>
        <v>26</v>
      </c>
      <c r="G41" s="157">
        <v>2</v>
      </c>
      <c r="H41" s="156">
        <v>14</v>
      </c>
      <c r="I41" s="156">
        <v>16</v>
      </c>
      <c r="J41" s="156">
        <v>8</v>
      </c>
      <c r="K41" s="156">
        <v>10</v>
      </c>
      <c r="L41" s="156">
        <v>17</v>
      </c>
      <c r="M41" s="156">
        <v>18</v>
      </c>
      <c r="N41" s="157">
        <f t="shared" si="1"/>
        <v>83</v>
      </c>
      <c r="O41" s="157">
        <v>6</v>
      </c>
      <c r="P41" s="156"/>
      <c r="Q41" s="156"/>
      <c r="R41" s="156"/>
      <c r="S41" s="157">
        <f t="shared" si="2"/>
        <v>0</v>
      </c>
      <c r="T41" s="157">
        <v>0</v>
      </c>
      <c r="U41" s="158">
        <f t="shared" si="3"/>
        <v>109</v>
      </c>
      <c r="V41" s="158">
        <f t="shared" si="3"/>
        <v>8</v>
      </c>
      <c r="W41" s="154">
        <v>1</v>
      </c>
      <c r="X41" s="154"/>
      <c r="Y41" s="154">
        <v>10</v>
      </c>
      <c r="Z41" s="159">
        <f t="shared" si="4"/>
        <v>11</v>
      </c>
      <c r="AA41" s="209">
        <v>1</v>
      </c>
      <c r="AB41" s="209"/>
      <c r="AC41" s="173">
        <v>8</v>
      </c>
      <c r="AD41" s="159">
        <f t="shared" si="5"/>
        <v>9</v>
      </c>
      <c r="AE41" s="154">
        <f t="shared" si="15"/>
        <v>0</v>
      </c>
      <c r="AF41" s="162">
        <f t="shared" si="15"/>
        <v>0</v>
      </c>
      <c r="AG41" s="163">
        <f t="shared" si="15"/>
        <v>2</v>
      </c>
      <c r="AH41" s="159">
        <f t="shared" si="16"/>
        <v>2</v>
      </c>
      <c r="AI41" s="164">
        <f t="shared" si="17"/>
        <v>22.222222222222221</v>
      </c>
      <c r="AJ41" s="154"/>
      <c r="AK41" s="154"/>
      <c r="AL41" s="163"/>
      <c r="AM41" s="165">
        <v>1</v>
      </c>
      <c r="AN41" s="165"/>
      <c r="AO41" s="161"/>
      <c r="AP41" s="161"/>
      <c r="AQ41" s="163">
        <f t="shared" si="18"/>
        <v>0</v>
      </c>
      <c r="AR41" s="163">
        <f t="shared" si="18"/>
        <v>0</v>
      </c>
      <c r="AS41" s="163">
        <f t="shared" si="19"/>
        <v>1</v>
      </c>
      <c r="AT41" s="166">
        <f t="shared" si="20"/>
        <v>1</v>
      </c>
      <c r="AU41" s="164">
        <f t="shared" si="21"/>
        <v>11.111111111111111</v>
      </c>
      <c r="AV41" s="167"/>
      <c r="AW41" s="168"/>
      <c r="AX41" s="168"/>
      <c r="AY41" s="174" t="s">
        <v>323</v>
      </c>
      <c r="AZ41" s="170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</row>
    <row r="42" spans="1:72" s="172" customFormat="1" ht="18" customHeight="1">
      <c r="A42" s="154">
        <v>4</v>
      </c>
      <c r="B42" s="155" t="s">
        <v>89</v>
      </c>
      <c r="C42" s="156">
        <v>15</v>
      </c>
      <c r="D42" s="156">
        <v>5</v>
      </c>
      <c r="E42" s="156">
        <v>9</v>
      </c>
      <c r="F42" s="157">
        <f t="shared" si="0"/>
        <v>29</v>
      </c>
      <c r="G42" s="157">
        <v>3</v>
      </c>
      <c r="H42" s="156">
        <v>18</v>
      </c>
      <c r="I42" s="156">
        <v>12</v>
      </c>
      <c r="J42" s="156">
        <v>15</v>
      </c>
      <c r="K42" s="156">
        <v>17</v>
      </c>
      <c r="L42" s="156">
        <v>18</v>
      </c>
      <c r="M42" s="156">
        <v>14</v>
      </c>
      <c r="N42" s="157">
        <f t="shared" si="1"/>
        <v>94</v>
      </c>
      <c r="O42" s="157">
        <v>6</v>
      </c>
      <c r="P42" s="156"/>
      <c r="Q42" s="156"/>
      <c r="R42" s="156"/>
      <c r="S42" s="157">
        <f t="shared" si="2"/>
        <v>0</v>
      </c>
      <c r="T42" s="157">
        <v>0</v>
      </c>
      <c r="U42" s="158">
        <f t="shared" si="3"/>
        <v>123</v>
      </c>
      <c r="V42" s="158">
        <f t="shared" si="3"/>
        <v>9</v>
      </c>
      <c r="W42" s="154">
        <v>1</v>
      </c>
      <c r="X42" s="154"/>
      <c r="Y42" s="154">
        <v>10</v>
      </c>
      <c r="Z42" s="159">
        <f t="shared" si="4"/>
        <v>11</v>
      </c>
      <c r="AA42" s="209">
        <v>1</v>
      </c>
      <c r="AB42" s="209">
        <v>1</v>
      </c>
      <c r="AC42" s="173">
        <v>11</v>
      </c>
      <c r="AD42" s="159">
        <f t="shared" si="5"/>
        <v>13</v>
      </c>
      <c r="AE42" s="154">
        <f t="shared" si="15"/>
        <v>0</v>
      </c>
      <c r="AF42" s="162">
        <f t="shared" si="15"/>
        <v>-1</v>
      </c>
      <c r="AG42" s="163">
        <f t="shared" si="15"/>
        <v>-1</v>
      </c>
      <c r="AH42" s="159">
        <f t="shared" si="16"/>
        <v>-2</v>
      </c>
      <c r="AI42" s="164">
        <f t="shared" si="17"/>
        <v>-15.384615384615385</v>
      </c>
      <c r="AJ42" s="154"/>
      <c r="AK42" s="154"/>
      <c r="AL42" s="163"/>
      <c r="AM42" s="165"/>
      <c r="AN42" s="165"/>
      <c r="AO42" s="161"/>
      <c r="AP42" s="161"/>
      <c r="AQ42" s="163">
        <f t="shared" si="18"/>
        <v>0</v>
      </c>
      <c r="AR42" s="163">
        <f t="shared" si="18"/>
        <v>-1</v>
      </c>
      <c r="AS42" s="163">
        <f t="shared" si="19"/>
        <v>-1</v>
      </c>
      <c r="AT42" s="166">
        <f t="shared" si="20"/>
        <v>-2</v>
      </c>
      <c r="AU42" s="164">
        <f t="shared" si="21"/>
        <v>-15.384615384615385</v>
      </c>
      <c r="AV42" s="167"/>
      <c r="AW42" s="168"/>
      <c r="AX42" s="168"/>
      <c r="AY42" s="169"/>
      <c r="AZ42" s="170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</row>
    <row r="43" spans="1:72" s="172" customFormat="1" ht="18" customHeight="1">
      <c r="A43" s="204">
        <v>5</v>
      </c>
      <c r="B43" s="155" t="s">
        <v>90</v>
      </c>
      <c r="C43" s="156"/>
      <c r="D43" s="156">
        <v>7</v>
      </c>
      <c r="E43" s="156">
        <v>6</v>
      </c>
      <c r="F43" s="157">
        <f t="shared" si="0"/>
        <v>13</v>
      </c>
      <c r="G43" s="157">
        <v>2</v>
      </c>
      <c r="H43" s="156">
        <v>7</v>
      </c>
      <c r="I43" s="156">
        <v>7</v>
      </c>
      <c r="J43" s="156">
        <v>5</v>
      </c>
      <c r="K43" s="156">
        <v>6</v>
      </c>
      <c r="L43" s="156">
        <v>6</v>
      </c>
      <c r="M43" s="156">
        <v>8</v>
      </c>
      <c r="N43" s="157">
        <f t="shared" si="1"/>
        <v>39</v>
      </c>
      <c r="O43" s="157">
        <v>6</v>
      </c>
      <c r="P43" s="156"/>
      <c r="Q43" s="156"/>
      <c r="R43" s="156"/>
      <c r="S43" s="157">
        <f t="shared" si="2"/>
        <v>0</v>
      </c>
      <c r="T43" s="157">
        <v>0</v>
      </c>
      <c r="U43" s="158">
        <f t="shared" si="3"/>
        <v>52</v>
      </c>
      <c r="V43" s="158">
        <f t="shared" si="3"/>
        <v>8</v>
      </c>
      <c r="W43" s="154">
        <v>1</v>
      </c>
      <c r="X43" s="154"/>
      <c r="Y43" s="154">
        <v>4</v>
      </c>
      <c r="Z43" s="159">
        <f t="shared" si="4"/>
        <v>5</v>
      </c>
      <c r="AA43" s="209">
        <v>1</v>
      </c>
      <c r="AB43" s="209"/>
      <c r="AC43" s="161">
        <v>6</v>
      </c>
      <c r="AD43" s="159">
        <f t="shared" si="5"/>
        <v>7</v>
      </c>
      <c r="AE43" s="154">
        <f t="shared" si="15"/>
        <v>0</v>
      </c>
      <c r="AF43" s="162">
        <f t="shared" si="15"/>
        <v>0</v>
      </c>
      <c r="AG43" s="163">
        <f t="shared" si="15"/>
        <v>-2</v>
      </c>
      <c r="AH43" s="159">
        <f t="shared" si="16"/>
        <v>-2</v>
      </c>
      <c r="AI43" s="164">
        <f t="shared" si="17"/>
        <v>-28.571428571428573</v>
      </c>
      <c r="AJ43" s="154">
        <v>1</v>
      </c>
      <c r="AK43" s="154"/>
      <c r="AL43" s="163"/>
      <c r="AM43" s="165"/>
      <c r="AN43" s="165"/>
      <c r="AO43" s="161"/>
      <c r="AP43" s="161"/>
      <c r="AQ43" s="163">
        <f t="shared" si="18"/>
        <v>0</v>
      </c>
      <c r="AR43" s="163">
        <f t="shared" si="18"/>
        <v>0</v>
      </c>
      <c r="AS43" s="163">
        <f t="shared" si="19"/>
        <v>-1</v>
      </c>
      <c r="AT43" s="166">
        <f t="shared" si="20"/>
        <v>-1</v>
      </c>
      <c r="AU43" s="164">
        <f t="shared" si="21"/>
        <v>-14.285714285714286</v>
      </c>
      <c r="AV43" s="167"/>
      <c r="AW43" s="168"/>
      <c r="AX43" s="168"/>
      <c r="AY43" s="169"/>
      <c r="AZ43" s="170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</row>
    <row r="44" spans="1:72" s="172" customFormat="1" ht="18" customHeight="1">
      <c r="A44" s="154">
        <v>6</v>
      </c>
      <c r="B44" s="155" t="s">
        <v>62</v>
      </c>
      <c r="C44" s="156"/>
      <c r="D44" s="156">
        <v>10</v>
      </c>
      <c r="E44" s="156">
        <v>16</v>
      </c>
      <c r="F44" s="157">
        <f t="shared" si="0"/>
        <v>26</v>
      </c>
      <c r="G44" s="157">
        <v>2</v>
      </c>
      <c r="H44" s="156">
        <v>11</v>
      </c>
      <c r="I44" s="156">
        <v>21</v>
      </c>
      <c r="J44" s="156">
        <v>12</v>
      </c>
      <c r="K44" s="156">
        <v>18</v>
      </c>
      <c r="L44" s="156">
        <v>18</v>
      </c>
      <c r="M44" s="156">
        <v>8</v>
      </c>
      <c r="N44" s="157">
        <f t="shared" si="1"/>
        <v>88</v>
      </c>
      <c r="O44" s="157">
        <v>6</v>
      </c>
      <c r="P44" s="156">
        <v>17</v>
      </c>
      <c r="Q44" s="156">
        <v>25</v>
      </c>
      <c r="R44" s="156">
        <v>12</v>
      </c>
      <c r="S44" s="157">
        <f t="shared" si="2"/>
        <v>54</v>
      </c>
      <c r="T44" s="157">
        <v>3</v>
      </c>
      <c r="U44" s="158">
        <f t="shared" si="3"/>
        <v>168</v>
      </c>
      <c r="V44" s="158">
        <f t="shared" si="3"/>
        <v>11</v>
      </c>
      <c r="W44" s="154">
        <v>1</v>
      </c>
      <c r="X44" s="154"/>
      <c r="Y44" s="154">
        <v>14</v>
      </c>
      <c r="Z44" s="159">
        <f t="shared" si="4"/>
        <v>15</v>
      </c>
      <c r="AA44" s="209">
        <v>1</v>
      </c>
      <c r="AB44" s="209">
        <v>1</v>
      </c>
      <c r="AC44" s="173">
        <v>14</v>
      </c>
      <c r="AD44" s="159">
        <f t="shared" si="5"/>
        <v>16</v>
      </c>
      <c r="AE44" s="154">
        <f t="shared" si="15"/>
        <v>0</v>
      </c>
      <c r="AF44" s="162">
        <f t="shared" si="15"/>
        <v>-1</v>
      </c>
      <c r="AG44" s="163">
        <f t="shared" si="15"/>
        <v>0</v>
      </c>
      <c r="AH44" s="159">
        <f t="shared" si="16"/>
        <v>-1</v>
      </c>
      <c r="AI44" s="164">
        <f t="shared" si="17"/>
        <v>-6.25</v>
      </c>
      <c r="AJ44" s="154"/>
      <c r="AK44" s="154"/>
      <c r="AL44" s="163"/>
      <c r="AM44" s="165"/>
      <c r="AN44" s="165"/>
      <c r="AO44" s="161"/>
      <c r="AP44" s="161"/>
      <c r="AQ44" s="163">
        <f t="shared" si="18"/>
        <v>0</v>
      </c>
      <c r="AR44" s="163">
        <f t="shared" si="18"/>
        <v>-1</v>
      </c>
      <c r="AS44" s="163">
        <f t="shared" si="19"/>
        <v>0</v>
      </c>
      <c r="AT44" s="166">
        <f t="shared" si="20"/>
        <v>-1</v>
      </c>
      <c r="AU44" s="164">
        <f t="shared" si="21"/>
        <v>-6.25</v>
      </c>
      <c r="AV44" s="167"/>
      <c r="AW44" s="168"/>
      <c r="AX44" s="168"/>
      <c r="AY44" s="174" t="s">
        <v>327</v>
      </c>
      <c r="AZ44" s="170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</row>
    <row r="45" spans="1:72" s="172" customFormat="1" ht="18" customHeight="1">
      <c r="A45" s="204">
        <v>7</v>
      </c>
      <c r="B45" s="155" t="s">
        <v>81</v>
      </c>
      <c r="C45" s="156"/>
      <c r="D45" s="156">
        <v>12</v>
      </c>
      <c r="E45" s="156">
        <v>22</v>
      </c>
      <c r="F45" s="157">
        <f t="shared" si="0"/>
        <v>34</v>
      </c>
      <c r="G45" s="157">
        <v>2</v>
      </c>
      <c r="H45" s="156">
        <v>17</v>
      </c>
      <c r="I45" s="156">
        <v>11</v>
      </c>
      <c r="J45" s="156">
        <v>5</v>
      </c>
      <c r="K45" s="156">
        <v>16</v>
      </c>
      <c r="L45" s="156">
        <v>6</v>
      </c>
      <c r="M45" s="156">
        <v>15</v>
      </c>
      <c r="N45" s="157">
        <f t="shared" si="1"/>
        <v>70</v>
      </c>
      <c r="O45" s="157">
        <v>6</v>
      </c>
      <c r="P45" s="156"/>
      <c r="Q45" s="156"/>
      <c r="R45" s="156"/>
      <c r="S45" s="157">
        <f t="shared" si="2"/>
        <v>0</v>
      </c>
      <c r="T45" s="157">
        <v>0</v>
      </c>
      <c r="U45" s="158">
        <f t="shared" si="3"/>
        <v>104</v>
      </c>
      <c r="V45" s="158">
        <f t="shared" si="3"/>
        <v>8</v>
      </c>
      <c r="W45" s="154">
        <v>1</v>
      </c>
      <c r="X45" s="154"/>
      <c r="Y45" s="154">
        <v>5</v>
      </c>
      <c r="Z45" s="159">
        <f t="shared" si="4"/>
        <v>6</v>
      </c>
      <c r="AA45" s="209">
        <v>1</v>
      </c>
      <c r="AB45" s="209"/>
      <c r="AC45" s="161">
        <v>8</v>
      </c>
      <c r="AD45" s="159">
        <f t="shared" si="5"/>
        <v>9</v>
      </c>
      <c r="AE45" s="154">
        <f t="shared" si="15"/>
        <v>0</v>
      </c>
      <c r="AF45" s="162">
        <f t="shared" si="15"/>
        <v>0</v>
      </c>
      <c r="AG45" s="163">
        <f t="shared" si="15"/>
        <v>-3</v>
      </c>
      <c r="AH45" s="159">
        <f t="shared" si="16"/>
        <v>-3</v>
      </c>
      <c r="AI45" s="164">
        <f t="shared" si="17"/>
        <v>-33.333333333333336</v>
      </c>
      <c r="AJ45" s="154"/>
      <c r="AK45" s="154"/>
      <c r="AL45" s="163"/>
      <c r="AM45" s="165"/>
      <c r="AN45" s="165"/>
      <c r="AO45" s="161">
        <v>1</v>
      </c>
      <c r="AP45" s="161"/>
      <c r="AQ45" s="163">
        <f t="shared" si="18"/>
        <v>0</v>
      </c>
      <c r="AR45" s="163">
        <f t="shared" si="18"/>
        <v>0</v>
      </c>
      <c r="AS45" s="163">
        <f t="shared" si="19"/>
        <v>-2</v>
      </c>
      <c r="AT45" s="166">
        <f t="shared" si="20"/>
        <v>-2</v>
      </c>
      <c r="AU45" s="164">
        <f t="shared" si="21"/>
        <v>-22.222222222222221</v>
      </c>
      <c r="AV45" s="167">
        <v>1</v>
      </c>
      <c r="AW45" s="168"/>
      <c r="AX45" s="168"/>
      <c r="AY45" s="169"/>
      <c r="AZ45" s="170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</row>
    <row r="46" spans="1:72" s="172" customFormat="1" ht="18" customHeight="1">
      <c r="A46" s="154">
        <v>8</v>
      </c>
      <c r="B46" s="155" t="s">
        <v>74</v>
      </c>
      <c r="C46" s="156">
        <v>17</v>
      </c>
      <c r="D46" s="156">
        <v>9</v>
      </c>
      <c r="E46" s="156">
        <v>23</v>
      </c>
      <c r="F46" s="157">
        <f t="shared" si="0"/>
        <v>49</v>
      </c>
      <c r="G46" s="157">
        <v>3</v>
      </c>
      <c r="H46" s="156">
        <v>19</v>
      </c>
      <c r="I46" s="156">
        <v>16</v>
      </c>
      <c r="J46" s="156">
        <v>13</v>
      </c>
      <c r="K46" s="156">
        <v>13</v>
      </c>
      <c r="L46" s="156">
        <v>27</v>
      </c>
      <c r="M46" s="156">
        <v>18</v>
      </c>
      <c r="N46" s="157">
        <f t="shared" si="1"/>
        <v>106</v>
      </c>
      <c r="O46" s="157">
        <v>6</v>
      </c>
      <c r="P46" s="156"/>
      <c r="Q46" s="156"/>
      <c r="R46" s="156"/>
      <c r="S46" s="157">
        <f t="shared" si="2"/>
        <v>0</v>
      </c>
      <c r="T46" s="157">
        <v>0</v>
      </c>
      <c r="U46" s="158">
        <f t="shared" si="3"/>
        <v>155</v>
      </c>
      <c r="V46" s="158">
        <f t="shared" si="3"/>
        <v>9</v>
      </c>
      <c r="W46" s="154">
        <v>1</v>
      </c>
      <c r="X46" s="154"/>
      <c r="Y46" s="154">
        <v>11</v>
      </c>
      <c r="Z46" s="159">
        <f t="shared" si="4"/>
        <v>12</v>
      </c>
      <c r="AA46" s="209">
        <v>1</v>
      </c>
      <c r="AB46" s="209">
        <v>1</v>
      </c>
      <c r="AC46" s="161">
        <v>11</v>
      </c>
      <c r="AD46" s="159">
        <f t="shared" si="5"/>
        <v>13</v>
      </c>
      <c r="AE46" s="154">
        <f t="shared" si="15"/>
        <v>0</v>
      </c>
      <c r="AF46" s="162">
        <f t="shared" si="15"/>
        <v>-1</v>
      </c>
      <c r="AG46" s="163">
        <f t="shared" si="15"/>
        <v>0</v>
      </c>
      <c r="AH46" s="159">
        <f t="shared" si="16"/>
        <v>-1</v>
      </c>
      <c r="AI46" s="164">
        <f t="shared" si="17"/>
        <v>-7.6923076923076925</v>
      </c>
      <c r="AJ46" s="154"/>
      <c r="AK46" s="154"/>
      <c r="AL46" s="163"/>
      <c r="AM46" s="165"/>
      <c r="AN46" s="165"/>
      <c r="AO46" s="161"/>
      <c r="AP46" s="161"/>
      <c r="AQ46" s="163">
        <f t="shared" si="18"/>
        <v>0</v>
      </c>
      <c r="AR46" s="163">
        <f t="shared" si="18"/>
        <v>-1</v>
      </c>
      <c r="AS46" s="163">
        <f t="shared" si="19"/>
        <v>0</v>
      </c>
      <c r="AT46" s="166">
        <f t="shared" si="20"/>
        <v>-1</v>
      </c>
      <c r="AU46" s="164">
        <f t="shared" si="21"/>
        <v>-7.6923076923076925</v>
      </c>
      <c r="AV46" s="167"/>
      <c r="AW46" s="168"/>
      <c r="AX46" s="168"/>
      <c r="AY46" s="169"/>
      <c r="AZ46" s="170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</row>
    <row r="47" spans="1:72" s="172" customFormat="1" ht="18" customHeight="1">
      <c r="A47" s="204">
        <v>9</v>
      </c>
      <c r="B47" s="155" t="s">
        <v>75</v>
      </c>
      <c r="C47" s="156"/>
      <c r="D47" s="156">
        <v>22</v>
      </c>
      <c r="E47" s="156">
        <v>16</v>
      </c>
      <c r="F47" s="157">
        <f t="shared" si="0"/>
        <v>38</v>
      </c>
      <c r="G47" s="157">
        <v>2</v>
      </c>
      <c r="H47" s="156">
        <v>20</v>
      </c>
      <c r="I47" s="156">
        <v>24</v>
      </c>
      <c r="J47" s="156">
        <v>22</v>
      </c>
      <c r="K47" s="156">
        <v>20</v>
      </c>
      <c r="L47" s="156">
        <v>31</v>
      </c>
      <c r="M47" s="156">
        <v>25</v>
      </c>
      <c r="N47" s="157">
        <f t="shared" si="1"/>
        <v>142</v>
      </c>
      <c r="O47" s="157">
        <v>6</v>
      </c>
      <c r="P47" s="156">
        <v>23</v>
      </c>
      <c r="Q47" s="156">
        <v>28</v>
      </c>
      <c r="R47" s="156">
        <v>22</v>
      </c>
      <c r="S47" s="157">
        <f t="shared" si="2"/>
        <v>73</v>
      </c>
      <c r="T47" s="157">
        <v>3</v>
      </c>
      <c r="U47" s="158">
        <f t="shared" si="3"/>
        <v>253</v>
      </c>
      <c r="V47" s="158">
        <f t="shared" si="3"/>
        <v>11</v>
      </c>
      <c r="W47" s="154">
        <v>1</v>
      </c>
      <c r="X47" s="154">
        <v>1</v>
      </c>
      <c r="Y47" s="154">
        <v>14</v>
      </c>
      <c r="Z47" s="159">
        <f t="shared" si="4"/>
        <v>16</v>
      </c>
      <c r="AA47" s="209">
        <v>1</v>
      </c>
      <c r="AB47" s="209">
        <v>1</v>
      </c>
      <c r="AC47" s="173">
        <v>14</v>
      </c>
      <c r="AD47" s="159">
        <f t="shared" si="5"/>
        <v>16</v>
      </c>
      <c r="AE47" s="154">
        <f t="shared" si="15"/>
        <v>0</v>
      </c>
      <c r="AF47" s="162">
        <f t="shared" si="15"/>
        <v>0</v>
      </c>
      <c r="AG47" s="163">
        <f t="shared" si="15"/>
        <v>0</v>
      </c>
      <c r="AH47" s="159">
        <f t="shared" si="16"/>
        <v>0</v>
      </c>
      <c r="AI47" s="164">
        <f t="shared" si="17"/>
        <v>0</v>
      </c>
      <c r="AJ47" s="154"/>
      <c r="AK47" s="154"/>
      <c r="AL47" s="163"/>
      <c r="AM47" s="165">
        <v>1</v>
      </c>
      <c r="AN47" s="165"/>
      <c r="AO47" s="161"/>
      <c r="AP47" s="161"/>
      <c r="AQ47" s="163">
        <f t="shared" si="18"/>
        <v>0</v>
      </c>
      <c r="AR47" s="163">
        <f t="shared" si="18"/>
        <v>0</v>
      </c>
      <c r="AS47" s="163">
        <f t="shared" si="19"/>
        <v>-1</v>
      </c>
      <c r="AT47" s="166">
        <f t="shared" si="20"/>
        <v>-1</v>
      </c>
      <c r="AU47" s="164">
        <f t="shared" si="21"/>
        <v>-6.25</v>
      </c>
      <c r="AV47" s="167">
        <v>1</v>
      </c>
      <c r="AW47" s="168">
        <v>1</v>
      </c>
      <c r="AX47" s="168"/>
      <c r="AY47" s="174" t="s">
        <v>324</v>
      </c>
      <c r="AZ47" s="170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</row>
    <row r="48" spans="1:72" s="172" customFormat="1" ht="18" customHeight="1">
      <c r="A48" s="154">
        <v>10</v>
      </c>
      <c r="B48" s="155" t="s">
        <v>76</v>
      </c>
      <c r="C48" s="156"/>
      <c r="D48" s="156">
        <v>18</v>
      </c>
      <c r="E48" s="156">
        <v>11</v>
      </c>
      <c r="F48" s="157">
        <f t="shared" si="0"/>
        <v>29</v>
      </c>
      <c r="G48" s="157">
        <v>2</v>
      </c>
      <c r="H48" s="156">
        <v>12</v>
      </c>
      <c r="I48" s="156">
        <v>16</v>
      </c>
      <c r="J48" s="156">
        <v>20</v>
      </c>
      <c r="K48" s="156">
        <v>13</v>
      </c>
      <c r="L48" s="156">
        <v>16</v>
      </c>
      <c r="M48" s="156">
        <v>23</v>
      </c>
      <c r="N48" s="157">
        <f t="shared" si="1"/>
        <v>100</v>
      </c>
      <c r="O48" s="157">
        <v>6</v>
      </c>
      <c r="P48" s="156"/>
      <c r="Q48" s="156"/>
      <c r="R48" s="156"/>
      <c r="S48" s="157">
        <f t="shared" si="2"/>
        <v>0</v>
      </c>
      <c r="T48" s="157">
        <v>0</v>
      </c>
      <c r="U48" s="158">
        <f t="shared" si="3"/>
        <v>129</v>
      </c>
      <c r="V48" s="158">
        <f t="shared" si="3"/>
        <v>8</v>
      </c>
      <c r="W48" s="154">
        <v>1</v>
      </c>
      <c r="X48" s="154"/>
      <c r="Y48" s="154">
        <v>10</v>
      </c>
      <c r="Z48" s="159">
        <f t="shared" si="4"/>
        <v>11</v>
      </c>
      <c r="AA48" s="209">
        <v>1</v>
      </c>
      <c r="AB48" s="209">
        <v>1</v>
      </c>
      <c r="AC48" s="173">
        <v>10</v>
      </c>
      <c r="AD48" s="159">
        <f t="shared" si="5"/>
        <v>12</v>
      </c>
      <c r="AE48" s="154">
        <f t="shared" si="15"/>
        <v>0</v>
      </c>
      <c r="AF48" s="162">
        <f t="shared" si="15"/>
        <v>-1</v>
      </c>
      <c r="AG48" s="163">
        <f t="shared" si="15"/>
        <v>0</v>
      </c>
      <c r="AH48" s="159">
        <f t="shared" si="16"/>
        <v>-1</v>
      </c>
      <c r="AI48" s="164">
        <f t="shared" si="17"/>
        <v>-8.3333333333333339</v>
      </c>
      <c r="AJ48" s="154"/>
      <c r="AK48" s="154"/>
      <c r="AL48" s="163"/>
      <c r="AM48" s="165"/>
      <c r="AN48" s="165"/>
      <c r="AO48" s="161"/>
      <c r="AP48" s="161"/>
      <c r="AQ48" s="163">
        <f t="shared" si="18"/>
        <v>0</v>
      </c>
      <c r="AR48" s="163">
        <f t="shared" si="18"/>
        <v>-1</v>
      </c>
      <c r="AS48" s="163">
        <f t="shared" si="19"/>
        <v>0</v>
      </c>
      <c r="AT48" s="166">
        <f t="shared" si="20"/>
        <v>-1</v>
      </c>
      <c r="AU48" s="164">
        <f t="shared" si="21"/>
        <v>-8.3333333333333339</v>
      </c>
      <c r="AV48" s="167"/>
      <c r="AW48" s="168">
        <v>1</v>
      </c>
      <c r="AX48" s="168"/>
      <c r="AY48" s="169"/>
      <c r="AZ48" s="170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</row>
    <row r="49" spans="1:72" s="172" customFormat="1" ht="18" customHeight="1">
      <c r="A49" s="204">
        <v>11</v>
      </c>
      <c r="B49" s="155" t="s">
        <v>50</v>
      </c>
      <c r="C49" s="156"/>
      <c r="D49" s="156">
        <v>38</v>
      </c>
      <c r="E49" s="156">
        <v>48</v>
      </c>
      <c r="F49" s="157">
        <f t="shared" si="0"/>
        <v>86</v>
      </c>
      <c r="G49" s="157">
        <v>3</v>
      </c>
      <c r="H49" s="156">
        <v>47</v>
      </c>
      <c r="I49" s="156">
        <v>45</v>
      </c>
      <c r="J49" s="156">
        <v>47</v>
      </c>
      <c r="K49" s="156">
        <v>54</v>
      </c>
      <c r="L49" s="156">
        <v>91</v>
      </c>
      <c r="M49" s="156">
        <v>63</v>
      </c>
      <c r="N49" s="157">
        <f t="shared" si="1"/>
        <v>347</v>
      </c>
      <c r="O49" s="157">
        <v>13</v>
      </c>
      <c r="P49" s="156"/>
      <c r="Q49" s="156"/>
      <c r="R49" s="156"/>
      <c r="S49" s="157">
        <f t="shared" si="2"/>
        <v>0</v>
      </c>
      <c r="T49" s="157">
        <v>0</v>
      </c>
      <c r="U49" s="158">
        <f t="shared" si="3"/>
        <v>433</v>
      </c>
      <c r="V49" s="158">
        <f t="shared" si="3"/>
        <v>16</v>
      </c>
      <c r="W49" s="154">
        <v>1</v>
      </c>
      <c r="X49" s="154">
        <v>1</v>
      </c>
      <c r="Y49" s="154">
        <v>20</v>
      </c>
      <c r="Z49" s="159">
        <f t="shared" si="4"/>
        <v>22</v>
      </c>
      <c r="AA49" s="209">
        <v>1</v>
      </c>
      <c r="AB49" s="209">
        <v>1</v>
      </c>
      <c r="AC49" s="173">
        <v>19</v>
      </c>
      <c r="AD49" s="159">
        <f t="shared" si="5"/>
        <v>21</v>
      </c>
      <c r="AE49" s="154">
        <f t="shared" si="15"/>
        <v>0</v>
      </c>
      <c r="AF49" s="162">
        <f t="shared" si="15"/>
        <v>0</v>
      </c>
      <c r="AG49" s="163">
        <f t="shared" si="15"/>
        <v>1</v>
      </c>
      <c r="AH49" s="159">
        <f t="shared" si="16"/>
        <v>1</v>
      </c>
      <c r="AI49" s="164">
        <f t="shared" si="17"/>
        <v>4.7619047619047619</v>
      </c>
      <c r="AJ49" s="154"/>
      <c r="AK49" s="154"/>
      <c r="AL49" s="163"/>
      <c r="AM49" s="165"/>
      <c r="AN49" s="165"/>
      <c r="AO49" s="161"/>
      <c r="AP49" s="161"/>
      <c r="AQ49" s="163">
        <f t="shared" si="18"/>
        <v>0</v>
      </c>
      <c r="AR49" s="163">
        <f t="shared" si="18"/>
        <v>0</v>
      </c>
      <c r="AS49" s="163">
        <f t="shared" si="19"/>
        <v>1</v>
      </c>
      <c r="AT49" s="166">
        <f t="shared" si="20"/>
        <v>1</v>
      </c>
      <c r="AU49" s="164">
        <f t="shared" si="21"/>
        <v>4.7619047619047619</v>
      </c>
      <c r="AV49" s="167"/>
      <c r="AW49" s="168">
        <v>1</v>
      </c>
      <c r="AX49" s="168"/>
      <c r="AY49" s="174" t="s">
        <v>324</v>
      </c>
      <c r="AZ49" s="170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</row>
    <row r="50" spans="1:72" s="172" customFormat="1" ht="18" customHeight="1">
      <c r="A50" s="154">
        <v>12</v>
      </c>
      <c r="B50" s="155" t="s">
        <v>51</v>
      </c>
      <c r="C50" s="156">
        <v>15</v>
      </c>
      <c r="D50" s="156">
        <v>23</v>
      </c>
      <c r="E50" s="156">
        <v>21</v>
      </c>
      <c r="F50" s="157">
        <f t="shared" si="0"/>
        <v>59</v>
      </c>
      <c r="G50" s="157">
        <v>3</v>
      </c>
      <c r="H50" s="156">
        <v>13</v>
      </c>
      <c r="I50" s="156">
        <v>17</v>
      </c>
      <c r="J50" s="156">
        <v>24</v>
      </c>
      <c r="K50" s="156">
        <v>20</v>
      </c>
      <c r="L50" s="156">
        <v>18</v>
      </c>
      <c r="M50" s="156">
        <v>16</v>
      </c>
      <c r="N50" s="157">
        <f t="shared" si="1"/>
        <v>108</v>
      </c>
      <c r="O50" s="157">
        <v>6</v>
      </c>
      <c r="P50" s="156"/>
      <c r="Q50" s="156"/>
      <c r="R50" s="156"/>
      <c r="S50" s="157">
        <f t="shared" si="2"/>
        <v>0</v>
      </c>
      <c r="T50" s="157">
        <v>0</v>
      </c>
      <c r="U50" s="158">
        <f t="shared" si="3"/>
        <v>167</v>
      </c>
      <c r="V50" s="158">
        <f t="shared" si="3"/>
        <v>9</v>
      </c>
      <c r="W50" s="154">
        <v>1</v>
      </c>
      <c r="X50" s="154"/>
      <c r="Y50" s="154">
        <v>11</v>
      </c>
      <c r="Z50" s="159">
        <f t="shared" si="4"/>
        <v>12</v>
      </c>
      <c r="AA50" s="209">
        <v>1</v>
      </c>
      <c r="AB50" s="209">
        <v>1</v>
      </c>
      <c r="AC50" s="173">
        <v>11</v>
      </c>
      <c r="AD50" s="159">
        <f t="shared" si="5"/>
        <v>13</v>
      </c>
      <c r="AE50" s="154">
        <f t="shared" si="15"/>
        <v>0</v>
      </c>
      <c r="AF50" s="162">
        <f t="shared" si="15"/>
        <v>-1</v>
      </c>
      <c r="AG50" s="163">
        <f t="shared" si="15"/>
        <v>0</v>
      </c>
      <c r="AH50" s="159">
        <f t="shared" si="16"/>
        <v>-1</v>
      </c>
      <c r="AI50" s="164">
        <f t="shared" si="17"/>
        <v>-7.6923076923076925</v>
      </c>
      <c r="AJ50" s="154"/>
      <c r="AK50" s="154"/>
      <c r="AL50" s="163"/>
      <c r="AM50" s="165"/>
      <c r="AN50" s="165"/>
      <c r="AO50" s="161"/>
      <c r="AP50" s="161"/>
      <c r="AQ50" s="163">
        <f t="shared" si="18"/>
        <v>0</v>
      </c>
      <c r="AR50" s="163">
        <f t="shared" si="18"/>
        <v>-1</v>
      </c>
      <c r="AS50" s="163">
        <f t="shared" si="19"/>
        <v>0</v>
      </c>
      <c r="AT50" s="166">
        <f t="shared" si="20"/>
        <v>-1</v>
      </c>
      <c r="AU50" s="164">
        <f t="shared" si="21"/>
        <v>-7.6923076923076925</v>
      </c>
      <c r="AV50" s="167"/>
      <c r="AW50" s="168"/>
      <c r="AX50" s="168"/>
      <c r="AY50" s="169"/>
      <c r="AZ50" s="170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1"/>
    </row>
    <row r="51" spans="1:72" s="172" customFormat="1" ht="18" customHeight="1">
      <c r="A51" s="204">
        <v>13</v>
      </c>
      <c r="B51" s="155" t="s">
        <v>52</v>
      </c>
      <c r="C51" s="156"/>
      <c r="D51" s="156">
        <v>35</v>
      </c>
      <c r="E51" s="156">
        <v>21</v>
      </c>
      <c r="F51" s="157">
        <f t="shared" si="0"/>
        <v>56</v>
      </c>
      <c r="G51" s="157">
        <v>2</v>
      </c>
      <c r="H51" s="156">
        <v>28</v>
      </c>
      <c r="I51" s="156">
        <v>19</v>
      </c>
      <c r="J51" s="156">
        <v>34</v>
      </c>
      <c r="K51" s="156">
        <v>37</v>
      </c>
      <c r="L51" s="156">
        <v>30</v>
      </c>
      <c r="M51" s="156">
        <v>18</v>
      </c>
      <c r="N51" s="157">
        <f t="shared" si="1"/>
        <v>166</v>
      </c>
      <c r="O51" s="157">
        <v>6</v>
      </c>
      <c r="P51" s="156">
        <v>14</v>
      </c>
      <c r="Q51" s="156">
        <v>17</v>
      </c>
      <c r="R51" s="156">
        <v>11</v>
      </c>
      <c r="S51" s="157">
        <f t="shared" si="2"/>
        <v>42</v>
      </c>
      <c r="T51" s="157">
        <v>3</v>
      </c>
      <c r="U51" s="158">
        <f t="shared" si="3"/>
        <v>264</v>
      </c>
      <c r="V51" s="158">
        <f t="shared" si="3"/>
        <v>11</v>
      </c>
      <c r="W51" s="154">
        <v>1</v>
      </c>
      <c r="X51" s="154">
        <v>1</v>
      </c>
      <c r="Y51" s="154">
        <v>17</v>
      </c>
      <c r="Z51" s="159">
        <f t="shared" si="4"/>
        <v>19</v>
      </c>
      <c r="AA51" s="209">
        <v>1</v>
      </c>
      <c r="AB51" s="209">
        <v>1</v>
      </c>
      <c r="AC51" s="173">
        <v>14</v>
      </c>
      <c r="AD51" s="159">
        <f t="shared" si="5"/>
        <v>16</v>
      </c>
      <c r="AE51" s="154">
        <f t="shared" si="15"/>
        <v>0</v>
      </c>
      <c r="AF51" s="162">
        <f t="shared" si="15"/>
        <v>0</v>
      </c>
      <c r="AG51" s="163">
        <f t="shared" si="15"/>
        <v>3</v>
      </c>
      <c r="AH51" s="159">
        <f t="shared" si="16"/>
        <v>3</v>
      </c>
      <c r="AI51" s="164">
        <f t="shared" si="17"/>
        <v>18.75</v>
      </c>
      <c r="AJ51" s="154"/>
      <c r="AK51" s="154"/>
      <c r="AL51" s="163"/>
      <c r="AM51" s="157"/>
      <c r="AN51" s="165"/>
      <c r="AO51" s="161"/>
      <c r="AP51" s="161"/>
      <c r="AQ51" s="163">
        <f t="shared" si="18"/>
        <v>0</v>
      </c>
      <c r="AR51" s="163">
        <f t="shared" si="18"/>
        <v>0</v>
      </c>
      <c r="AS51" s="163">
        <f t="shared" si="19"/>
        <v>3</v>
      </c>
      <c r="AT51" s="166">
        <f t="shared" si="20"/>
        <v>3</v>
      </c>
      <c r="AU51" s="164">
        <f t="shared" si="21"/>
        <v>18.75</v>
      </c>
      <c r="AV51" s="167"/>
      <c r="AW51" s="168">
        <v>1</v>
      </c>
      <c r="AX51" s="168"/>
      <c r="AY51" s="169"/>
      <c r="AZ51" s="170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</row>
    <row r="52" spans="1:72" s="172" customFormat="1" ht="18" customHeight="1">
      <c r="A52" s="154">
        <v>14</v>
      </c>
      <c r="B52" s="155" t="s">
        <v>53</v>
      </c>
      <c r="C52" s="156"/>
      <c r="D52" s="156">
        <v>18</v>
      </c>
      <c r="E52" s="156">
        <v>22</v>
      </c>
      <c r="F52" s="157">
        <f t="shared" si="0"/>
        <v>40</v>
      </c>
      <c r="G52" s="157">
        <v>2</v>
      </c>
      <c r="H52" s="156">
        <v>18</v>
      </c>
      <c r="I52" s="156">
        <v>26</v>
      </c>
      <c r="J52" s="156">
        <v>26</v>
      </c>
      <c r="K52" s="156">
        <v>21</v>
      </c>
      <c r="L52" s="156">
        <v>25</v>
      </c>
      <c r="M52" s="156">
        <v>20</v>
      </c>
      <c r="N52" s="157">
        <f t="shared" si="1"/>
        <v>136</v>
      </c>
      <c r="O52" s="157">
        <v>6</v>
      </c>
      <c r="P52" s="156">
        <v>22</v>
      </c>
      <c r="Q52" s="156">
        <v>16</v>
      </c>
      <c r="R52" s="156">
        <v>11</v>
      </c>
      <c r="S52" s="157">
        <f t="shared" si="2"/>
        <v>49</v>
      </c>
      <c r="T52" s="157">
        <v>3</v>
      </c>
      <c r="U52" s="158">
        <f t="shared" si="3"/>
        <v>225</v>
      </c>
      <c r="V52" s="158">
        <f t="shared" si="3"/>
        <v>11</v>
      </c>
      <c r="W52" s="154">
        <v>1</v>
      </c>
      <c r="X52" s="154"/>
      <c r="Y52" s="154">
        <v>14</v>
      </c>
      <c r="Z52" s="159">
        <f t="shared" si="4"/>
        <v>15</v>
      </c>
      <c r="AA52" s="209">
        <v>1</v>
      </c>
      <c r="AB52" s="209">
        <v>1</v>
      </c>
      <c r="AC52" s="173">
        <v>14</v>
      </c>
      <c r="AD52" s="159">
        <f t="shared" si="5"/>
        <v>16</v>
      </c>
      <c r="AE52" s="154">
        <f t="shared" si="15"/>
        <v>0</v>
      </c>
      <c r="AF52" s="162">
        <f t="shared" si="15"/>
        <v>-1</v>
      </c>
      <c r="AG52" s="163">
        <f t="shared" si="15"/>
        <v>0</v>
      </c>
      <c r="AH52" s="159">
        <f t="shared" si="16"/>
        <v>-1</v>
      </c>
      <c r="AI52" s="164">
        <f t="shared" si="17"/>
        <v>-6.25</v>
      </c>
      <c r="AJ52" s="154"/>
      <c r="AK52" s="154"/>
      <c r="AL52" s="163"/>
      <c r="AM52" s="165"/>
      <c r="AN52" s="165"/>
      <c r="AO52" s="161"/>
      <c r="AP52" s="161"/>
      <c r="AQ52" s="163">
        <f t="shared" si="18"/>
        <v>0</v>
      </c>
      <c r="AR52" s="163">
        <f t="shared" si="18"/>
        <v>-1</v>
      </c>
      <c r="AS52" s="163">
        <f t="shared" si="19"/>
        <v>0</v>
      </c>
      <c r="AT52" s="166">
        <f t="shared" si="20"/>
        <v>-1</v>
      </c>
      <c r="AU52" s="164">
        <f t="shared" si="21"/>
        <v>-6.25</v>
      </c>
      <c r="AV52" s="167"/>
      <c r="AW52" s="168"/>
      <c r="AX52" s="168"/>
      <c r="AY52" s="169"/>
      <c r="AZ52" s="170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</row>
    <row r="53" spans="1:72" s="172" customFormat="1" ht="18" customHeight="1">
      <c r="A53" s="204">
        <v>15</v>
      </c>
      <c r="B53" s="155" t="s">
        <v>54</v>
      </c>
      <c r="C53" s="156">
        <v>6</v>
      </c>
      <c r="D53" s="156">
        <v>14</v>
      </c>
      <c r="E53" s="156">
        <v>7</v>
      </c>
      <c r="F53" s="157">
        <f t="shared" si="0"/>
        <v>27</v>
      </c>
      <c r="G53" s="157">
        <v>3</v>
      </c>
      <c r="H53" s="156">
        <v>13</v>
      </c>
      <c r="I53" s="156">
        <v>5</v>
      </c>
      <c r="J53" s="156">
        <v>9</v>
      </c>
      <c r="K53" s="156">
        <v>13</v>
      </c>
      <c r="L53" s="156">
        <v>10</v>
      </c>
      <c r="M53" s="156">
        <v>6</v>
      </c>
      <c r="N53" s="157">
        <f t="shared" si="1"/>
        <v>56</v>
      </c>
      <c r="O53" s="157">
        <v>6</v>
      </c>
      <c r="P53" s="156"/>
      <c r="Q53" s="156"/>
      <c r="R53" s="156"/>
      <c r="S53" s="157">
        <f t="shared" si="2"/>
        <v>0</v>
      </c>
      <c r="T53" s="157">
        <v>0</v>
      </c>
      <c r="U53" s="158">
        <f t="shared" si="3"/>
        <v>83</v>
      </c>
      <c r="V53" s="158">
        <f t="shared" si="3"/>
        <v>9</v>
      </c>
      <c r="W53" s="154"/>
      <c r="X53" s="154"/>
      <c r="Y53" s="154">
        <v>5</v>
      </c>
      <c r="Z53" s="159">
        <f t="shared" si="4"/>
        <v>5</v>
      </c>
      <c r="AA53" s="209">
        <v>1</v>
      </c>
      <c r="AB53" s="209"/>
      <c r="AC53" s="173">
        <v>8</v>
      </c>
      <c r="AD53" s="159">
        <f t="shared" si="5"/>
        <v>9</v>
      </c>
      <c r="AE53" s="154">
        <f t="shared" si="15"/>
        <v>-1</v>
      </c>
      <c r="AF53" s="162">
        <f t="shared" si="15"/>
        <v>0</v>
      </c>
      <c r="AG53" s="163">
        <f t="shared" si="15"/>
        <v>-3</v>
      </c>
      <c r="AH53" s="159">
        <f t="shared" si="16"/>
        <v>-4</v>
      </c>
      <c r="AI53" s="164">
        <f t="shared" si="17"/>
        <v>-44.444444444444443</v>
      </c>
      <c r="AJ53" s="154">
        <v>1</v>
      </c>
      <c r="AK53" s="154">
        <v>1</v>
      </c>
      <c r="AL53" s="163"/>
      <c r="AM53" s="165"/>
      <c r="AN53" s="165"/>
      <c r="AO53" s="161"/>
      <c r="AP53" s="161"/>
      <c r="AQ53" s="163">
        <f t="shared" si="18"/>
        <v>-1</v>
      </c>
      <c r="AR53" s="163">
        <f t="shared" si="18"/>
        <v>0</v>
      </c>
      <c r="AS53" s="163">
        <f t="shared" si="19"/>
        <v>-1</v>
      </c>
      <c r="AT53" s="166">
        <f t="shared" si="20"/>
        <v>-2</v>
      </c>
      <c r="AU53" s="164">
        <f t="shared" si="21"/>
        <v>-22.222222222222221</v>
      </c>
      <c r="AV53" s="167"/>
      <c r="AW53" s="168"/>
      <c r="AX53" s="168"/>
      <c r="AY53" s="169"/>
      <c r="AZ53" s="170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</row>
    <row r="54" spans="1:72" s="172" customFormat="1" ht="18" customHeight="1">
      <c r="A54" s="154">
        <v>16</v>
      </c>
      <c r="B54" s="155" t="s">
        <v>60</v>
      </c>
      <c r="C54" s="156">
        <v>22</v>
      </c>
      <c r="D54" s="156">
        <v>15</v>
      </c>
      <c r="E54" s="156">
        <v>33</v>
      </c>
      <c r="F54" s="157">
        <f t="shared" si="0"/>
        <v>70</v>
      </c>
      <c r="G54" s="157">
        <v>3</v>
      </c>
      <c r="H54" s="156">
        <v>24</v>
      </c>
      <c r="I54" s="156">
        <v>18</v>
      </c>
      <c r="J54" s="156">
        <v>34</v>
      </c>
      <c r="K54" s="156">
        <v>28</v>
      </c>
      <c r="L54" s="156">
        <v>29</v>
      </c>
      <c r="M54" s="156">
        <v>36</v>
      </c>
      <c r="N54" s="157">
        <f t="shared" si="1"/>
        <v>169</v>
      </c>
      <c r="O54" s="157">
        <v>6</v>
      </c>
      <c r="P54" s="156"/>
      <c r="Q54" s="156"/>
      <c r="R54" s="156"/>
      <c r="S54" s="157">
        <f t="shared" si="2"/>
        <v>0</v>
      </c>
      <c r="T54" s="157">
        <v>0</v>
      </c>
      <c r="U54" s="158">
        <f t="shared" si="3"/>
        <v>239</v>
      </c>
      <c r="V54" s="158">
        <f t="shared" si="3"/>
        <v>9</v>
      </c>
      <c r="W54" s="154">
        <v>1</v>
      </c>
      <c r="X54" s="154"/>
      <c r="Y54" s="154">
        <v>11</v>
      </c>
      <c r="Z54" s="159">
        <f t="shared" si="4"/>
        <v>12</v>
      </c>
      <c r="AA54" s="209">
        <v>1</v>
      </c>
      <c r="AB54" s="209">
        <v>1</v>
      </c>
      <c r="AC54" s="173">
        <v>11</v>
      </c>
      <c r="AD54" s="159">
        <f t="shared" si="5"/>
        <v>13</v>
      </c>
      <c r="AE54" s="154">
        <f t="shared" si="15"/>
        <v>0</v>
      </c>
      <c r="AF54" s="162">
        <f t="shared" si="15"/>
        <v>-1</v>
      </c>
      <c r="AG54" s="163">
        <f t="shared" si="15"/>
        <v>0</v>
      </c>
      <c r="AH54" s="159">
        <f t="shared" si="16"/>
        <v>-1</v>
      </c>
      <c r="AI54" s="164">
        <f t="shared" si="17"/>
        <v>-7.6923076923076925</v>
      </c>
      <c r="AJ54" s="154"/>
      <c r="AK54" s="154"/>
      <c r="AL54" s="163"/>
      <c r="AM54" s="165"/>
      <c r="AN54" s="165"/>
      <c r="AO54" s="161"/>
      <c r="AP54" s="161"/>
      <c r="AQ54" s="163">
        <f t="shared" si="18"/>
        <v>0</v>
      </c>
      <c r="AR54" s="163">
        <f t="shared" si="18"/>
        <v>-1</v>
      </c>
      <c r="AS54" s="163">
        <f t="shared" si="19"/>
        <v>0</v>
      </c>
      <c r="AT54" s="166">
        <f t="shared" si="20"/>
        <v>-1</v>
      </c>
      <c r="AU54" s="164">
        <f t="shared" si="21"/>
        <v>-7.6923076923076925</v>
      </c>
      <c r="AV54" s="167"/>
      <c r="AW54" s="168">
        <v>1</v>
      </c>
      <c r="AX54" s="168"/>
      <c r="AY54" s="174" t="s">
        <v>324</v>
      </c>
      <c r="AZ54" s="170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</row>
    <row r="55" spans="1:72" s="172" customFormat="1" ht="18" customHeight="1">
      <c r="A55" s="204">
        <v>17</v>
      </c>
      <c r="B55" s="155" t="s">
        <v>61</v>
      </c>
      <c r="C55" s="156">
        <v>10</v>
      </c>
      <c r="D55" s="156">
        <v>17</v>
      </c>
      <c r="E55" s="156">
        <v>24</v>
      </c>
      <c r="F55" s="157">
        <f t="shared" si="0"/>
        <v>51</v>
      </c>
      <c r="G55" s="157">
        <v>3</v>
      </c>
      <c r="H55" s="156">
        <v>23</v>
      </c>
      <c r="I55" s="156">
        <v>26</v>
      </c>
      <c r="J55" s="156">
        <v>18</v>
      </c>
      <c r="K55" s="156">
        <v>24</v>
      </c>
      <c r="L55" s="156">
        <v>24</v>
      </c>
      <c r="M55" s="156">
        <v>30</v>
      </c>
      <c r="N55" s="157">
        <f t="shared" si="1"/>
        <v>145</v>
      </c>
      <c r="O55" s="157">
        <v>6</v>
      </c>
      <c r="P55" s="156"/>
      <c r="Q55" s="156"/>
      <c r="R55" s="156"/>
      <c r="S55" s="157">
        <f t="shared" si="2"/>
        <v>0</v>
      </c>
      <c r="T55" s="157">
        <v>0</v>
      </c>
      <c r="U55" s="158">
        <f t="shared" si="3"/>
        <v>196</v>
      </c>
      <c r="V55" s="158">
        <f t="shared" si="3"/>
        <v>9</v>
      </c>
      <c r="W55" s="154">
        <v>1</v>
      </c>
      <c r="X55" s="154"/>
      <c r="Y55" s="154">
        <v>11</v>
      </c>
      <c r="Z55" s="159">
        <f t="shared" si="4"/>
        <v>12</v>
      </c>
      <c r="AA55" s="209">
        <v>1</v>
      </c>
      <c r="AB55" s="209">
        <v>1</v>
      </c>
      <c r="AC55" s="173">
        <v>11</v>
      </c>
      <c r="AD55" s="159">
        <f t="shared" si="5"/>
        <v>13</v>
      </c>
      <c r="AE55" s="154">
        <f t="shared" si="15"/>
        <v>0</v>
      </c>
      <c r="AF55" s="162">
        <f t="shared" si="15"/>
        <v>-1</v>
      </c>
      <c r="AG55" s="163">
        <f t="shared" si="15"/>
        <v>0</v>
      </c>
      <c r="AH55" s="159">
        <f t="shared" si="16"/>
        <v>-1</v>
      </c>
      <c r="AI55" s="164">
        <f t="shared" si="17"/>
        <v>-7.6923076923076925</v>
      </c>
      <c r="AJ55" s="154"/>
      <c r="AK55" s="154"/>
      <c r="AL55" s="163"/>
      <c r="AM55" s="165"/>
      <c r="AN55" s="165"/>
      <c r="AO55" s="161"/>
      <c r="AP55" s="161"/>
      <c r="AQ55" s="163">
        <f t="shared" si="18"/>
        <v>0</v>
      </c>
      <c r="AR55" s="163">
        <f t="shared" si="18"/>
        <v>-1</v>
      </c>
      <c r="AS55" s="163">
        <f t="shared" si="19"/>
        <v>0</v>
      </c>
      <c r="AT55" s="166">
        <f t="shared" si="20"/>
        <v>-1</v>
      </c>
      <c r="AU55" s="164">
        <f t="shared" si="21"/>
        <v>-7.6923076923076925</v>
      </c>
      <c r="AV55" s="167"/>
      <c r="AW55" s="168"/>
      <c r="AX55" s="168"/>
      <c r="AY55" s="169"/>
      <c r="AZ55" s="170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</row>
    <row r="56" spans="1:72" s="172" customFormat="1" ht="18" customHeight="1">
      <c r="A56" s="154">
        <v>18</v>
      </c>
      <c r="B56" s="155" t="s">
        <v>78</v>
      </c>
      <c r="C56" s="156"/>
      <c r="D56" s="156">
        <v>12</v>
      </c>
      <c r="E56" s="156">
        <v>19</v>
      </c>
      <c r="F56" s="157">
        <f t="shared" si="0"/>
        <v>31</v>
      </c>
      <c r="G56" s="157">
        <v>2</v>
      </c>
      <c r="H56" s="156">
        <v>22</v>
      </c>
      <c r="I56" s="156">
        <v>17</v>
      </c>
      <c r="J56" s="156">
        <v>14</v>
      </c>
      <c r="K56" s="156">
        <v>13</v>
      </c>
      <c r="L56" s="156">
        <v>13</v>
      </c>
      <c r="M56" s="156">
        <v>17</v>
      </c>
      <c r="N56" s="157">
        <f t="shared" si="1"/>
        <v>96</v>
      </c>
      <c r="O56" s="157">
        <v>6</v>
      </c>
      <c r="P56" s="156"/>
      <c r="Q56" s="156"/>
      <c r="R56" s="156"/>
      <c r="S56" s="157">
        <f t="shared" si="2"/>
        <v>0</v>
      </c>
      <c r="T56" s="157">
        <v>0</v>
      </c>
      <c r="U56" s="158">
        <f t="shared" si="3"/>
        <v>127</v>
      </c>
      <c r="V56" s="158">
        <f t="shared" si="3"/>
        <v>8</v>
      </c>
      <c r="W56" s="154">
        <v>1</v>
      </c>
      <c r="X56" s="154"/>
      <c r="Y56" s="154">
        <v>10</v>
      </c>
      <c r="Z56" s="159">
        <f t="shared" si="4"/>
        <v>11</v>
      </c>
      <c r="AA56" s="209">
        <v>1</v>
      </c>
      <c r="AB56" s="209">
        <v>1</v>
      </c>
      <c r="AC56" s="161">
        <v>10</v>
      </c>
      <c r="AD56" s="159">
        <f t="shared" si="5"/>
        <v>12</v>
      </c>
      <c r="AE56" s="154">
        <f t="shared" si="15"/>
        <v>0</v>
      </c>
      <c r="AF56" s="162">
        <f t="shared" si="15"/>
        <v>-1</v>
      </c>
      <c r="AG56" s="163">
        <f t="shared" si="15"/>
        <v>0</v>
      </c>
      <c r="AH56" s="159">
        <f t="shared" si="16"/>
        <v>-1</v>
      </c>
      <c r="AI56" s="164">
        <f t="shared" si="17"/>
        <v>-8.3333333333333339</v>
      </c>
      <c r="AJ56" s="154"/>
      <c r="AK56" s="154"/>
      <c r="AL56" s="163"/>
      <c r="AM56" s="165"/>
      <c r="AN56" s="165"/>
      <c r="AO56" s="161"/>
      <c r="AP56" s="161"/>
      <c r="AQ56" s="163">
        <f t="shared" si="18"/>
        <v>0</v>
      </c>
      <c r="AR56" s="163">
        <f t="shared" si="18"/>
        <v>-1</v>
      </c>
      <c r="AS56" s="163">
        <f t="shared" si="19"/>
        <v>0</v>
      </c>
      <c r="AT56" s="166">
        <f t="shared" si="20"/>
        <v>-1</v>
      </c>
      <c r="AU56" s="164">
        <f t="shared" si="21"/>
        <v>-8.3333333333333339</v>
      </c>
      <c r="AV56" s="167">
        <v>1</v>
      </c>
      <c r="AW56" s="168"/>
      <c r="AX56" s="168"/>
      <c r="AY56" s="174" t="s">
        <v>324</v>
      </c>
      <c r="AZ56" s="170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</row>
    <row r="57" spans="1:72" s="172" customFormat="1" ht="18" customHeight="1">
      <c r="A57" s="204">
        <v>19</v>
      </c>
      <c r="B57" s="155" t="s">
        <v>79</v>
      </c>
      <c r="C57" s="156">
        <v>15</v>
      </c>
      <c r="D57" s="156">
        <v>17</v>
      </c>
      <c r="E57" s="156">
        <v>27</v>
      </c>
      <c r="F57" s="157">
        <f t="shared" si="0"/>
        <v>59</v>
      </c>
      <c r="G57" s="157">
        <v>3</v>
      </c>
      <c r="H57" s="156">
        <v>19</v>
      </c>
      <c r="I57" s="156">
        <v>27</v>
      </c>
      <c r="J57" s="156">
        <v>20</v>
      </c>
      <c r="K57" s="156">
        <v>25</v>
      </c>
      <c r="L57" s="156">
        <v>24</v>
      </c>
      <c r="M57" s="156">
        <v>27</v>
      </c>
      <c r="N57" s="157">
        <f t="shared" si="1"/>
        <v>142</v>
      </c>
      <c r="O57" s="157">
        <v>6</v>
      </c>
      <c r="P57" s="156"/>
      <c r="Q57" s="156"/>
      <c r="R57" s="156"/>
      <c r="S57" s="157">
        <f t="shared" si="2"/>
        <v>0</v>
      </c>
      <c r="T57" s="157">
        <v>0</v>
      </c>
      <c r="U57" s="158">
        <f t="shared" si="3"/>
        <v>201</v>
      </c>
      <c r="V57" s="158">
        <f t="shared" si="3"/>
        <v>9</v>
      </c>
      <c r="W57" s="154">
        <v>1</v>
      </c>
      <c r="X57" s="154"/>
      <c r="Y57" s="154">
        <v>11</v>
      </c>
      <c r="Z57" s="159">
        <f t="shared" si="4"/>
        <v>12</v>
      </c>
      <c r="AA57" s="209">
        <v>1</v>
      </c>
      <c r="AB57" s="209">
        <v>1</v>
      </c>
      <c r="AC57" s="173">
        <v>11</v>
      </c>
      <c r="AD57" s="159">
        <f t="shared" si="5"/>
        <v>13</v>
      </c>
      <c r="AE57" s="154">
        <f t="shared" si="15"/>
        <v>0</v>
      </c>
      <c r="AF57" s="162">
        <f t="shared" si="15"/>
        <v>-1</v>
      </c>
      <c r="AG57" s="163">
        <f t="shared" si="15"/>
        <v>0</v>
      </c>
      <c r="AH57" s="159">
        <f t="shared" si="16"/>
        <v>-1</v>
      </c>
      <c r="AI57" s="164">
        <f t="shared" si="17"/>
        <v>-7.6923076923076925</v>
      </c>
      <c r="AJ57" s="154"/>
      <c r="AK57" s="154"/>
      <c r="AL57" s="163"/>
      <c r="AM57" s="165"/>
      <c r="AN57" s="165"/>
      <c r="AO57" s="161"/>
      <c r="AP57" s="161"/>
      <c r="AQ57" s="163">
        <f t="shared" si="18"/>
        <v>0</v>
      </c>
      <c r="AR57" s="163">
        <f t="shared" si="18"/>
        <v>-1</v>
      </c>
      <c r="AS57" s="163">
        <f t="shared" si="19"/>
        <v>0</v>
      </c>
      <c r="AT57" s="166">
        <f t="shared" si="20"/>
        <v>-1</v>
      </c>
      <c r="AU57" s="164">
        <f t="shared" si="21"/>
        <v>-7.6923076923076925</v>
      </c>
      <c r="AV57" s="168"/>
      <c r="AW57" s="168"/>
      <c r="AX57" s="168"/>
      <c r="AY57" s="169"/>
      <c r="AZ57" s="170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/>
    </row>
    <row r="58" spans="1:72" s="172" customFormat="1" ht="18" customHeight="1">
      <c r="A58" s="154">
        <v>20</v>
      </c>
      <c r="B58" s="155" t="s">
        <v>80</v>
      </c>
      <c r="C58" s="156">
        <v>5</v>
      </c>
      <c r="D58" s="156">
        <v>8</v>
      </c>
      <c r="E58" s="156">
        <v>6</v>
      </c>
      <c r="F58" s="157">
        <f t="shared" si="0"/>
        <v>19</v>
      </c>
      <c r="G58" s="157">
        <v>3</v>
      </c>
      <c r="H58" s="156">
        <v>10</v>
      </c>
      <c r="I58" s="156">
        <v>10</v>
      </c>
      <c r="J58" s="156">
        <v>7</v>
      </c>
      <c r="K58" s="156">
        <v>5</v>
      </c>
      <c r="L58" s="156">
        <v>5</v>
      </c>
      <c r="M58" s="156">
        <v>7</v>
      </c>
      <c r="N58" s="157">
        <f t="shared" si="1"/>
        <v>44</v>
      </c>
      <c r="O58" s="157">
        <v>6</v>
      </c>
      <c r="P58" s="156"/>
      <c r="Q58" s="156"/>
      <c r="R58" s="156"/>
      <c r="S58" s="157">
        <f t="shared" si="2"/>
        <v>0</v>
      </c>
      <c r="T58" s="157">
        <v>0</v>
      </c>
      <c r="U58" s="158">
        <f t="shared" si="3"/>
        <v>63</v>
      </c>
      <c r="V58" s="158">
        <f t="shared" si="3"/>
        <v>9</v>
      </c>
      <c r="W58" s="154"/>
      <c r="X58" s="154"/>
      <c r="Y58" s="154">
        <v>4</v>
      </c>
      <c r="Z58" s="159">
        <f t="shared" si="4"/>
        <v>4</v>
      </c>
      <c r="AA58" s="209">
        <v>1</v>
      </c>
      <c r="AB58" s="209"/>
      <c r="AC58" s="161">
        <v>6</v>
      </c>
      <c r="AD58" s="159">
        <f t="shared" si="5"/>
        <v>7</v>
      </c>
      <c r="AE58" s="154">
        <f t="shared" si="15"/>
        <v>-1</v>
      </c>
      <c r="AF58" s="162">
        <f t="shared" si="15"/>
        <v>0</v>
      </c>
      <c r="AG58" s="163">
        <f t="shared" si="15"/>
        <v>-2</v>
      </c>
      <c r="AH58" s="159">
        <f t="shared" si="16"/>
        <v>-3</v>
      </c>
      <c r="AI58" s="164">
        <f t="shared" si="17"/>
        <v>-42.857142857142854</v>
      </c>
      <c r="AJ58" s="154">
        <v>1</v>
      </c>
      <c r="AK58" s="154">
        <v>1</v>
      </c>
      <c r="AL58" s="163"/>
      <c r="AM58" s="165"/>
      <c r="AN58" s="165"/>
      <c r="AO58" s="161"/>
      <c r="AP58" s="161"/>
      <c r="AQ58" s="163">
        <f t="shared" si="18"/>
        <v>-1</v>
      </c>
      <c r="AR58" s="163">
        <f t="shared" si="18"/>
        <v>0</v>
      </c>
      <c r="AS58" s="163">
        <f t="shared" si="19"/>
        <v>0</v>
      </c>
      <c r="AT58" s="166">
        <f t="shared" si="20"/>
        <v>-1</v>
      </c>
      <c r="AU58" s="164">
        <f t="shared" si="21"/>
        <v>-14.285714285714286</v>
      </c>
      <c r="AV58" s="167"/>
      <c r="AW58" s="168"/>
      <c r="AX58" s="168"/>
      <c r="AY58" s="169"/>
      <c r="AZ58" s="170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</row>
    <row r="59" spans="1:72" s="172" customFormat="1" ht="18" customHeight="1">
      <c r="A59" s="204">
        <v>21</v>
      </c>
      <c r="B59" s="155" t="s">
        <v>82</v>
      </c>
      <c r="C59" s="156"/>
      <c r="D59" s="156">
        <v>3</v>
      </c>
      <c r="E59" s="156">
        <v>2</v>
      </c>
      <c r="F59" s="157">
        <f t="shared" si="0"/>
        <v>5</v>
      </c>
      <c r="G59" s="157">
        <v>2</v>
      </c>
      <c r="H59" s="156">
        <v>11</v>
      </c>
      <c r="I59" s="156">
        <v>18</v>
      </c>
      <c r="J59" s="156">
        <v>21</v>
      </c>
      <c r="K59" s="156">
        <v>14</v>
      </c>
      <c r="L59" s="156">
        <v>17</v>
      </c>
      <c r="M59" s="156">
        <v>22</v>
      </c>
      <c r="N59" s="157">
        <f t="shared" si="1"/>
        <v>103</v>
      </c>
      <c r="O59" s="157">
        <v>6</v>
      </c>
      <c r="P59" s="156">
        <v>32</v>
      </c>
      <c r="Q59" s="156">
        <v>20</v>
      </c>
      <c r="R59" s="156">
        <v>15</v>
      </c>
      <c r="S59" s="157">
        <f t="shared" si="2"/>
        <v>67</v>
      </c>
      <c r="T59" s="157">
        <v>3</v>
      </c>
      <c r="U59" s="158">
        <f t="shared" si="3"/>
        <v>175</v>
      </c>
      <c r="V59" s="158">
        <f t="shared" si="3"/>
        <v>11</v>
      </c>
      <c r="W59" s="154">
        <v>1</v>
      </c>
      <c r="X59" s="154"/>
      <c r="Y59" s="154">
        <v>13</v>
      </c>
      <c r="Z59" s="159">
        <f t="shared" si="4"/>
        <v>14</v>
      </c>
      <c r="AA59" s="209">
        <v>1</v>
      </c>
      <c r="AB59" s="209">
        <v>1</v>
      </c>
      <c r="AC59" s="173">
        <v>14</v>
      </c>
      <c r="AD59" s="159">
        <f t="shared" si="5"/>
        <v>16</v>
      </c>
      <c r="AE59" s="154">
        <f t="shared" si="15"/>
        <v>0</v>
      </c>
      <c r="AF59" s="162">
        <f t="shared" si="15"/>
        <v>-1</v>
      </c>
      <c r="AG59" s="163">
        <f t="shared" si="15"/>
        <v>-1</v>
      </c>
      <c r="AH59" s="159">
        <f t="shared" si="16"/>
        <v>-2</v>
      </c>
      <c r="AI59" s="164">
        <f t="shared" si="17"/>
        <v>-12.5</v>
      </c>
      <c r="AJ59" s="154"/>
      <c r="AK59" s="154"/>
      <c r="AL59" s="163"/>
      <c r="AM59" s="165"/>
      <c r="AN59" s="165"/>
      <c r="AO59" s="161">
        <v>1</v>
      </c>
      <c r="AP59" s="161"/>
      <c r="AQ59" s="163">
        <f t="shared" si="18"/>
        <v>0</v>
      </c>
      <c r="AR59" s="163">
        <f t="shared" si="18"/>
        <v>-1</v>
      </c>
      <c r="AS59" s="163">
        <f t="shared" si="19"/>
        <v>0</v>
      </c>
      <c r="AT59" s="166">
        <f t="shared" si="20"/>
        <v>-1</v>
      </c>
      <c r="AU59" s="164">
        <f t="shared" si="21"/>
        <v>-6.25</v>
      </c>
      <c r="AV59" s="167"/>
      <c r="AW59" s="168"/>
      <c r="AX59" s="168"/>
      <c r="AY59" s="174" t="s">
        <v>323</v>
      </c>
      <c r="AZ59" s="170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</row>
    <row r="60" spans="1:72" s="172" customFormat="1" ht="18" customHeight="1">
      <c r="A60" s="154">
        <v>22</v>
      </c>
      <c r="B60" s="155" t="s">
        <v>83</v>
      </c>
      <c r="C60" s="156">
        <v>16</v>
      </c>
      <c r="D60" s="156">
        <v>20</v>
      </c>
      <c r="E60" s="156">
        <v>32</v>
      </c>
      <c r="F60" s="157">
        <f t="shared" si="0"/>
        <v>68</v>
      </c>
      <c r="G60" s="157">
        <v>3</v>
      </c>
      <c r="H60" s="156">
        <v>23</v>
      </c>
      <c r="I60" s="156">
        <v>39</v>
      </c>
      <c r="J60" s="156">
        <v>27</v>
      </c>
      <c r="K60" s="156">
        <v>28</v>
      </c>
      <c r="L60" s="156">
        <v>28</v>
      </c>
      <c r="M60" s="156">
        <v>29</v>
      </c>
      <c r="N60" s="157">
        <f t="shared" si="1"/>
        <v>174</v>
      </c>
      <c r="O60" s="157">
        <v>6</v>
      </c>
      <c r="P60" s="156"/>
      <c r="Q60" s="156"/>
      <c r="R60" s="156"/>
      <c r="S60" s="157">
        <f t="shared" si="2"/>
        <v>0</v>
      </c>
      <c r="T60" s="157">
        <v>0</v>
      </c>
      <c r="U60" s="158">
        <f t="shared" si="3"/>
        <v>242</v>
      </c>
      <c r="V60" s="158">
        <f t="shared" si="3"/>
        <v>9</v>
      </c>
      <c r="W60" s="154">
        <v>1</v>
      </c>
      <c r="X60" s="154"/>
      <c r="Y60" s="154">
        <v>11</v>
      </c>
      <c r="Z60" s="159">
        <f t="shared" si="4"/>
        <v>12</v>
      </c>
      <c r="AA60" s="209">
        <v>1</v>
      </c>
      <c r="AB60" s="209">
        <v>1</v>
      </c>
      <c r="AC60" s="173">
        <v>11</v>
      </c>
      <c r="AD60" s="159">
        <f t="shared" si="5"/>
        <v>13</v>
      </c>
      <c r="AE60" s="154">
        <f t="shared" si="15"/>
        <v>0</v>
      </c>
      <c r="AF60" s="162">
        <f t="shared" si="15"/>
        <v>-1</v>
      </c>
      <c r="AG60" s="163">
        <f t="shared" si="15"/>
        <v>0</v>
      </c>
      <c r="AH60" s="159">
        <f t="shared" si="16"/>
        <v>-1</v>
      </c>
      <c r="AI60" s="164">
        <f t="shared" si="17"/>
        <v>-7.6923076923076925</v>
      </c>
      <c r="AJ60" s="154"/>
      <c r="AK60" s="154"/>
      <c r="AL60" s="163"/>
      <c r="AM60" s="165"/>
      <c r="AN60" s="165"/>
      <c r="AO60" s="161"/>
      <c r="AP60" s="161"/>
      <c r="AQ60" s="163">
        <f t="shared" si="18"/>
        <v>0</v>
      </c>
      <c r="AR60" s="163">
        <f t="shared" si="18"/>
        <v>-1</v>
      </c>
      <c r="AS60" s="163">
        <f t="shared" si="19"/>
        <v>0</v>
      </c>
      <c r="AT60" s="166">
        <f t="shared" si="20"/>
        <v>-1</v>
      </c>
      <c r="AU60" s="164">
        <f t="shared" si="21"/>
        <v>-7.6923076923076925</v>
      </c>
      <c r="AV60" s="168"/>
      <c r="AW60" s="168"/>
      <c r="AX60" s="168"/>
      <c r="AY60" s="169"/>
      <c r="AZ60" s="170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/>
    </row>
    <row r="61" spans="1:72" s="172" customFormat="1" ht="18" customHeight="1">
      <c r="A61" s="204">
        <v>23</v>
      </c>
      <c r="B61" s="155" t="s">
        <v>84</v>
      </c>
      <c r="C61" s="156">
        <v>3</v>
      </c>
      <c r="D61" s="156">
        <v>11</v>
      </c>
      <c r="E61" s="156">
        <v>12</v>
      </c>
      <c r="F61" s="157">
        <f t="shared" si="0"/>
        <v>26</v>
      </c>
      <c r="G61" s="157">
        <v>3</v>
      </c>
      <c r="H61" s="156">
        <v>10</v>
      </c>
      <c r="I61" s="156">
        <v>18</v>
      </c>
      <c r="J61" s="156">
        <v>25</v>
      </c>
      <c r="K61" s="156">
        <v>24</v>
      </c>
      <c r="L61" s="156">
        <v>21</v>
      </c>
      <c r="M61" s="156">
        <v>30</v>
      </c>
      <c r="N61" s="157">
        <f t="shared" si="1"/>
        <v>128</v>
      </c>
      <c r="O61" s="157">
        <v>6</v>
      </c>
      <c r="P61" s="156"/>
      <c r="Q61" s="156"/>
      <c r="R61" s="156"/>
      <c r="S61" s="157">
        <f t="shared" si="2"/>
        <v>0</v>
      </c>
      <c r="T61" s="157">
        <v>0</v>
      </c>
      <c r="U61" s="158">
        <f t="shared" si="3"/>
        <v>154</v>
      </c>
      <c r="V61" s="158">
        <f t="shared" si="3"/>
        <v>9</v>
      </c>
      <c r="W61" s="154">
        <v>1</v>
      </c>
      <c r="X61" s="154"/>
      <c r="Y61" s="154">
        <v>11</v>
      </c>
      <c r="Z61" s="159">
        <f t="shared" si="4"/>
        <v>12</v>
      </c>
      <c r="AA61" s="209">
        <v>1</v>
      </c>
      <c r="AB61" s="209">
        <v>1</v>
      </c>
      <c r="AC61" s="161">
        <v>11</v>
      </c>
      <c r="AD61" s="159">
        <f t="shared" si="5"/>
        <v>13</v>
      </c>
      <c r="AE61" s="154">
        <f t="shared" si="15"/>
        <v>0</v>
      </c>
      <c r="AF61" s="162">
        <f t="shared" si="15"/>
        <v>-1</v>
      </c>
      <c r="AG61" s="163">
        <f t="shared" si="15"/>
        <v>0</v>
      </c>
      <c r="AH61" s="159">
        <f t="shared" si="16"/>
        <v>-1</v>
      </c>
      <c r="AI61" s="164">
        <f t="shared" si="17"/>
        <v>-7.6923076923076925</v>
      </c>
      <c r="AJ61" s="154"/>
      <c r="AK61" s="154"/>
      <c r="AL61" s="163"/>
      <c r="AM61" s="165"/>
      <c r="AN61" s="165"/>
      <c r="AO61" s="161"/>
      <c r="AP61" s="161"/>
      <c r="AQ61" s="163">
        <f t="shared" si="18"/>
        <v>0</v>
      </c>
      <c r="AR61" s="163">
        <f t="shared" si="18"/>
        <v>-1</v>
      </c>
      <c r="AS61" s="163">
        <f t="shared" si="19"/>
        <v>0</v>
      </c>
      <c r="AT61" s="166">
        <f t="shared" si="20"/>
        <v>-1</v>
      </c>
      <c r="AU61" s="164">
        <f t="shared" si="21"/>
        <v>-7.6923076923076925</v>
      </c>
      <c r="AV61" s="167"/>
      <c r="AW61" s="168"/>
      <c r="AX61" s="168"/>
      <c r="AY61" s="169"/>
      <c r="AZ61" s="170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</row>
    <row r="62" spans="1:72" s="172" customFormat="1" ht="18" customHeight="1">
      <c r="A62" s="154">
        <v>24</v>
      </c>
      <c r="B62" s="155" t="s">
        <v>328</v>
      </c>
      <c r="C62" s="156"/>
      <c r="D62" s="156">
        <v>1</v>
      </c>
      <c r="E62" s="156">
        <v>2</v>
      </c>
      <c r="F62" s="157">
        <f t="shared" si="0"/>
        <v>3</v>
      </c>
      <c r="G62" s="157">
        <v>2</v>
      </c>
      <c r="H62" s="156">
        <v>2</v>
      </c>
      <c r="I62" s="156">
        <v>4</v>
      </c>
      <c r="J62" s="156">
        <v>2</v>
      </c>
      <c r="K62" s="156">
        <v>6</v>
      </c>
      <c r="L62" s="156">
        <v>6</v>
      </c>
      <c r="M62" s="156">
        <v>10</v>
      </c>
      <c r="N62" s="157">
        <f t="shared" si="1"/>
        <v>30</v>
      </c>
      <c r="O62" s="157">
        <v>6</v>
      </c>
      <c r="P62" s="156"/>
      <c r="Q62" s="156"/>
      <c r="R62" s="156"/>
      <c r="S62" s="157">
        <f t="shared" si="2"/>
        <v>0</v>
      </c>
      <c r="T62" s="157">
        <v>0</v>
      </c>
      <c r="U62" s="158">
        <f t="shared" si="3"/>
        <v>33</v>
      </c>
      <c r="V62" s="158">
        <f t="shared" si="3"/>
        <v>8</v>
      </c>
      <c r="W62" s="154"/>
      <c r="X62" s="154"/>
      <c r="Y62" s="154">
        <v>4</v>
      </c>
      <c r="Z62" s="159">
        <f t="shared" si="4"/>
        <v>4</v>
      </c>
      <c r="AA62" s="209"/>
      <c r="AB62" s="209"/>
      <c r="AC62" s="161">
        <v>4</v>
      </c>
      <c r="AD62" s="159">
        <f t="shared" si="5"/>
        <v>4</v>
      </c>
      <c r="AE62" s="154">
        <f t="shared" si="15"/>
        <v>0</v>
      </c>
      <c r="AF62" s="162">
        <f t="shared" si="15"/>
        <v>0</v>
      </c>
      <c r="AG62" s="163">
        <f t="shared" si="15"/>
        <v>0</v>
      </c>
      <c r="AH62" s="159">
        <f t="shared" si="16"/>
        <v>0</v>
      </c>
      <c r="AI62" s="164">
        <f t="shared" si="17"/>
        <v>0</v>
      </c>
      <c r="AJ62" s="154">
        <v>1</v>
      </c>
      <c r="AK62" s="154"/>
      <c r="AL62" s="163"/>
      <c r="AM62" s="165"/>
      <c r="AN62" s="165"/>
      <c r="AO62" s="161"/>
      <c r="AP62" s="161"/>
      <c r="AQ62" s="163">
        <f t="shared" si="18"/>
        <v>0</v>
      </c>
      <c r="AR62" s="163">
        <f t="shared" si="18"/>
        <v>0</v>
      </c>
      <c r="AS62" s="163">
        <f t="shared" si="19"/>
        <v>1</v>
      </c>
      <c r="AT62" s="166">
        <f t="shared" si="20"/>
        <v>1</v>
      </c>
      <c r="AU62" s="164">
        <f t="shared" si="21"/>
        <v>25</v>
      </c>
      <c r="AV62" s="167"/>
      <c r="AW62" s="168"/>
      <c r="AX62" s="168"/>
      <c r="AY62" s="169"/>
      <c r="AZ62" s="170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</row>
    <row r="63" spans="1:72" s="172" customFormat="1" ht="18" customHeight="1">
      <c r="A63" s="204">
        <v>25</v>
      </c>
      <c r="B63" s="155" t="s">
        <v>329</v>
      </c>
      <c r="C63" s="156"/>
      <c r="D63" s="156">
        <v>7</v>
      </c>
      <c r="E63" s="156">
        <v>13</v>
      </c>
      <c r="F63" s="157">
        <f t="shared" si="0"/>
        <v>20</v>
      </c>
      <c r="G63" s="157">
        <v>2</v>
      </c>
      <c r="H63" s="156">
        <v>19</v>
      </c>
      <c r="I63" s="156">
        <v>20</v>
      </c>
      <c r="J63" s="156">
        <v>22</v>
      </c>
      <c r="K63" s="156">
        <v>25</v>
      </c>
      <c r="L63" s="156">
        <v>23</v>
      </c>
      <c r="M63" s="156">
        <v>31</v>
      </c>
      <c r="N63" s="157">
        <f t="shared" si="1"/>
        <v>140</v>
      </c>
      <c r="O63" s="157">
        <v>6</v>
      </c>
      <c r="P63" s="156"/>
      <c r="Q63" s="156"/>
      <c r="R63" s="156"/>
      <c r="S63" s="157">
        <f t="shared" si="2"/>
        <v>0</v>
      </c>
      <c r="T63" s="157">
        <v>0</v>
      </c>
      <c r="U63" s="158">
        <f t="shared" si="3"/>
        <v>160</v>
      </c>
      <c r="V63" s="158">
        <f t="shared" si="3"/>
        <v>8</v>
      </c>
      <c r="W63" s="154">
        <v>1</v>
      </c>
      <c r="X63" s="154"/>
      <c r="Y63" s="154">
        <v>10</v>
      </c>
      <c r="Z63" s="159">
        <f t="shared" si="4"/>
        <v>11</v>
      </c>
      <c r="AA63" s="209">
        <v>1</v>
      </c>
      <c r="AB63" s="209">
        <v>1</v>
      </c>
      <c r="AC63" s="173">
        <v>10</v>
      </c>
      <c r="AD63" s="159">
        <f t="shared" si="5"/>
        <v>12</v>
      </c>
      <c r="AE63" s="154">
        <f t="shared" si="15"/>
        <v>0</v>
      </c>
      <c r="AF63" s="162">
        <f t="shared" si="15"/>
        <v>-1</v>
      </c>
      <c r="AG63" s="163">
        <f t="shared" si="15"/>
        <v>0</v>
      </c>
      <c r="AH63" s="159">
        <f t="shared" si="16"/>
        <v>-1</v>
      </c>
      <c r="AI63" s="164">
        <f t="shared" si="17"/>
        <v>-8.3333333333333339</v>
      </c>
      <c r="AJ63" s="154"/>
      <c r="AK63" s="154"/>
      <c r="AL63" s="163"/>
      <c r="AM63" s="157"/>
      <c r="AN63" s="165"/>
      <c r="AO63" s="161"/>
      <c r="AP63" s="161"/>
      <c r="AQ63" s="163">
        <f t="shared" si="18"/>
        <v>0</v>
      </c>
      <c r="AR63" s="163">
        <f t="shared" si="18"/>
        <v>-1</v>
      </c>
      <c r="AS63" s="163">
        <f t="shared" si="19"/>
        <v>0</v>
      </c>
      <c r="AT63" s="166">
        <f t="shared" si="20"/>
        <v>-1</v>
      </c>
      <c r="AU63" s="164">
        <f t="shared" si="21"/>
        <v>-8.3333333333333339</v>
      </c>
      <c r="AV63" s="167"/>
      <c r="AW63" s="168"/>
      <c r="AX63" s="168"/>
      <c r="AY63" s="174" t="s">
        <v>324</v>
      </c>
      <c r="AZ63" s="170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/>
    </row>
    <row r="64" spans="1:72" s="172" customFormat="1" ht="18" customHeight="1">
      <c r="A64" s="154">
        <v>26</v>
      </c>
      <c r="B64" s="155" t="s">
        <v>67</v>
      </c>
      <c r="C64" s="156">
        <v>8</v>
      </c>
      <c r="D64" s="156">
        <v>4</v>
      </c>
      <c r="E64" s="156">
        <v>11</v>
      </c>
      <c r="F64" s="157">
        <f t="shared" si="0"/>
        <v>23</v>
      </c>
      <c r="G64" s="157">
        <v>3</v>
      </c>
      <c r="H64" s="156">
        <v>19</v>
      </c>
      <c r="I64" s="156">
        <v>15</v>
      </c>
      <c r="J64" s="156">
        <v>19</v>
      </c>
      <c r="K64" s="156">
        <v>14</v>
      </c>
      <c r="L64" s="156">
        <v>13</v>
      </c>
      <c r="M64" s="156">
        <v>20</v>
      </c>
      <c r="N64" s="157">
        <f t="shared" si="1"/>
        <v>100</v>
      </c>
      <c r="O64" s="157">
        <v>6</v>
      </c>
      <c r="P64" s="156"/>
      <c r="Q64" s="156"/>
      <c r="R64" s="156"/>
      <c r="S64" s="157">
        <f t="shared" si="2"/>
        <v>0</v>
      </c>
      <c r="T64" s="157">
        <v>0</v>
      </c>
      <c r="U64" s="158">
        <f t="shared" si="3"/>
        <v>123</v>
      </c>
      <c r="V64" s="158">
        <f t="shared" si="3"/>
        <v>9</v>
      </c>
      <c r="W64" s="154">
        <v>1</v>
      </c>
      <c r="X64" s="154"/>
      <c r="Y64" s="154">
        <v>11</v>
      </c>
      <c r="Z64" s="159">
        <f t="shared" si="4"/>
        <v>12</v>
      </c>
      <c r="AA64" s="209">
        <v>1</v>
      </c>
      <c r="AB64" s="209">
        <v>1</v>
      </c>
      <c r="AC64" s="173">
        <v>11</v>
      </c>
      <c r="AD64" s="159">
        <f t="shared" si="5"/>
        <v>13</v>
      </c>
      <c r="AE64" s="154">
        <f t="shared" si="15"/>
        <v>0</v>
      </c>
      <c r="AF64" s="162">
        <f t="shared" si="15"/>
        <v>-1</v>
      </c>
      <c r="AG64" s="163">
        <f t="shared" si="15"/>
        <v>0</v>
      </c>
      <c r="AH64" s="159">
        <f t="shared" si="16"/>
        <v>-1</v>
      </c>
      <c r="AI64" s="164">
        <f t="shared" si="17"/>
        <v>-7.6923076923076925</v>
      </c>
      <c r="AJ64" s="154"/>
      <c r="AK64" s="154"/>
      <c r="AL64" s="163"/>
      <c r="AM64" s="165"/>
      <c r="AN64" s="165"/>
      <c r="AO64" s="161"/>
      <c r="AP64" s="161"/>
      <c r="AQ64" s="163">
        <f t="shared" si="18"/>
        <v>0</v>
      </c>
      <c r="AR64" s="163">
        <f t="shared" si="18"/>
        <v>-1</v>
      </c>
      <c r="AS64" s="163">
        <f t="shared" si="19"/>
        <v>0</v>
      </c>
      <c r="AT64" s="166">
        <f t="shared" si="20"/>
        <v>-1</v>
      </c>
      <c r="AU64" s="164">
        <f t="shared" si="21"/>
        <v>-7.6923076923076925</v>
      </c>
      <c r="AV64" s="167"/>
      <c r="AW64" s="168">
        <v>1</v>
      </c>
      <c r="AX64" s="168"/>
      <c r="AY64" s="169"/>
      <c r="AZ64" s="170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1"/>
      <c r="BR64" s="171"/>
      <c r="BS64" s="171"/>
      <c r="BT64" s="171"/>
    </row>
    <row r="65" spans="1:72" s="172" customFormat="1" ht="18" customHeight="1">
      <c r="A65" s="204">
        <v>27</v>
      </c>
      <c r="B65" s="155" t="s">
        <v>68</v>
      </c>
      <c r="C65" s="156">
        <v>7</v>
      </c>
      <c r="D65" s="156">
        <v>10</v>
      </c>
      <c r="E65" s="156">
        <v>14</v>
      </c>
      <c r="F65" s="157">
        <f t="shared" si="0"/>
        <v>31</v>
      </c>
      <c r="G65" s="157">
        <v>3</v>
      </c>
      <c r="H65" s="156">
        <v>17</v>
      </c>
      <c r="I65" s="156">
        <v>23</v>
      </c>
      <c r="J65" s="156">
        <v>23</v>
      </c>
      <c r="K65" s="156">
        <v>24</v>
      </c>
      <c r="L65" s="156">
        <v>18</v>
      </c>
      <c r="M65" s="156">
        <v>18</v>
      </c>
      <c r="N65" s="157">
        <f t="shared" si="1"/>
        <v>123</v>
      </c>
      <c r="O65" s="157">
        <v>6</v>
      </c>
      <c r="P65" s="156">
        <v>14</v>
      </c>
      <c r="Q65" s="156">
        <v>17</v>
      </c>
      <c r="R65" s="156">
        <v>12</v>
      </c>
      <c r="S65" s="157">
        <f t="shared" si="2"/>
        <v>43</v>
      </c>
      <c r="T65" s="157">
        <v>3</v>
      </c>
      <c r="U65" s="158">
        <f t="shared" si="3"/>
        <v>197</v>
      </c>
      <c r="V65" s="158">
        <f t="shared" si="3"/>
        <v>12</v>
      </c>
      <c r="W65" s="154">
        <v>1</v>
      </c>
      <c r="X65" s="154"/>
      <c r="Y65" s="154">
        <v>15</v>
      </c>
      <c r="Z65" s="159">
        <f t="shared" si="4"/>
        <v>16</v>
      </c>
      <c r="AA65" s="209">
        <v>1</v>
      </c>
      <c r="AB65" s="209">
        <v>1</v>
      </c>
      <c r="AC65" s="173">
        <v>15</v>
      </c>
      <c r="AD65" s="159">
        <f t="shared" si="5"/>
        <v>17</v>
      </c>
      <c r="AE65" s="154">
        <f t="shared" si="15"/>
        <v>0</v>
      </c>
      <c r="AF65" s="162">
        <f t="shared" si="15"/>
        <v>-1</v>
      </c>
      <c r="AG65" s="163">
        <f t="shared" si="15"/>
        <v>0</v>
      </c>
      <c r="AH65" s="159">
        <f t="shared" si="16"/>
        <v>-1</v>
      </c>
      <c r="AI65" s="164">
        <f t="shared" si="17"/>
        <v>-5.882352941176471</v>
      </c>
      <c r="AJ65" s="154"/>
      <c r="AK65" s="154"/>
      <c r="AL65" s="163"/>
      <c r="AM65" s="165"/>
      <c r="AN65" s="165"/>
      <c r="AO65" s="161"/>
      <c r="AP65" s="161"/>
      <c r="AQ65" s="163">
        <f t="shared" si="18"/>
        <v>0</v>
      </c>
      <c r="AR65" s="163">
        <f t="shared" si="18"/>
        <v>-1</v>
      </c>
      <c r="AS65" s="163">
        <f t="shared" si="19"/>
        <v>0</v>
      </c>
      <c r="AT65" s="166">
        <f t="shared" si="20"/>
        <v>-1</v>
      </c>
      <c r="AU65" s="164">
        <f t="shared" si="21"/>
        <v>-5.882352941176471</v>
      </c>
      <c r="AV65" s="167"/>
      <c r="AW65" s="168"/>
      <c r="AX65" s="168"/>
      <c r="AY65" s="169"/>
      <c r="AZ65" s="170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</row>
    <row r="66" spans="1:72" s="172" customFormat="1" ht="18" customHeight="1">
      <c r="A66" s="154">
        <v>28</v>
      </c>
      <c r="B66" s="155" t="s">
        <v>65</v>
      </c>
      <c r="C66" s="156"/>
      <c r="D66" s="156">
        <v>15</v>
      </c>
      <c r="E66" s="156">
        <v>17</v>
      </c>
      <c r="F66" s="157">
        <f t="shared" si="0"/>
        <v>32</v>
      </c>
      <c r="G66" s="157">
        <v>2</v>
      </c>
      <c r="H66" s="156">
        <v>12</v>
      </c>
      <c r="I66" s="156">
        <v>22</v>
      </c>
      <c r="J66" s="156">
        <v>19</v>
      </c>
      <c r="K66" s="156">
        <v>20</v>
      </c>
      <c r="L66" s="156">
        <v>23</v>
      </c>
      <c r="M66" s="156">
        <v>20</v>
      </c>
      <c r="N66" s="157">
        <f t="shared" si="1"/>
        <v>116</v>
      </c>
      <c r="O66" s="157">
        <v>6</v>
      </c>
      <c r="P66" s="156"/>
      <c r="Q66" s="156"/>
      <c r="R66" s="156"/>
      <c r="S66" s="157">
        <f t="shared" si="2"/>
        <v>0</v>
      </c>
      <c r="T66" s="157">
        <v>0</v>
      </c>
      <c r="U66" s="158">
        <f t="shared" si="3"/>
        <v>148</v>
      </c>
      <c r="V66" s="158">
        <f t="shared" si="3"/>
        <v>8</v>
      </c>
      <c r="W66" s="154">
        <v>1</v>
      </c>
      <c r="X66" s="154"/>
      <c r="Y66" s="154">
        <v>10</v>
      </c>
      <c r="Z66" s="159">
        <f t="shared" si="4"/>
        <v>11</v>
      </c>
      <c r="AA66" s="209">
        <v>1</v>
      </c>
      <c r="AB66" s="209">
        <v>1</v>
      </c>
      <c r="AC66" s="173">
        <v>10</v>
      </c>
      <c r="AD66" s="159">
        <f t="shared" si="5"/>
        <v>12</v>
      </c>
      <c r="AE66" s="154">
        <f t="shared" si="15"/>
        <v>0</v>
      </c>
      <c r="AF66" s="162">
        <f t="shared" si="15"/>
        <v>-1</v>
      </c>
      <c r="AG66" s="163">
        <f t="shared" si="15"/>
        <v>0</v>
      </c>
      <c r="AH66" s="159">
        <f t="shared" si="16"/>
        <v>-1</v>
      </c>
      <c r="AI66" s="164">
        <f t="shared" si="17"/>
        <v>-8.3333333333333339</v>
      </c>
      <c r="AJ66" s="154"/>
      <c r="AK66" s="154"/>
      <c r="AL66" s="163"/>
      <c r="AM66" s="165"/>
      <c r="AN66" s="165"/>
      <c r="AO66" s="161"/>
      <c r="AP66" s="161"/>
      <c r="AQ66" s="163">
        <f t="shared" si="18"/>
        <v>0</v>
      </c>
      <c r="AR66" s="163">
        <f t="shared" si="18"/>
        <v>-1</v>
      </c>
      <c r="AS66" s="163">
        <f t="shared" si="19"/>
        <v>0</v>
      </c>
      <c r="AT66" s="166">
        <f t="shared" si="20"/>
        <v>-1</v>
      </c>
      <c r="AU66" s="164">
        <f t="shared" si="21"/>
        <v>-8.3333333333333339</v>
      </c>
      <c r="AV66" s="167"/>
      <c r="AW66" s="168"/>
      <c r="AX66" s="168"/>
      <c r="AY66" s="169"/>
      <c r="AZ66" s="170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</row>
    <row r="67" spans="1:72" s="172" customFormat="1" ht="18" customHeight="1">
      <c r="A67" s="204">
        <v>29</v>
      </c>
      <c r="B67" s="155" t="s">
        <v>57</v>
      </c>
      <c r="C67" s="156"/>
      <c r="D67" s="156">
        <v>22</v>
      </c>
      <c r="E67" s="156">
        <v>31</v>
      </c>
      <c r="F67" s="157">
        <f t="shared" si="0"/>
        <v>53</v>
      </c>
      <c r="G67" s="157">
        <v>2</v>
      </c>
      <c r="H67" s="156">
        <v>41</v>
      </c>
      <c r="I67" s="156">
        <v>26</v>
      </c>
      <c r="J67" s="156">
        <v>27</v>
      </c>
      <c r="K67" s="156">
        <v>31</v>
      </c>
      <c r="L67" s="156">
        <v>24</v>
      </c>
      <c r="M67" s="156">
        <v>19</v>
      </c>
      <c r="N67" s="157">
        <f t="shared" si="1"/>
        <v>168</v>
      </c>
      <c r="O67" s="157">
        <v>7</v>
      </c>
      <c r="P67" s="156">
        <v>16</v>
      </c>
      <c r="Q67" s="156">
        <v>15</v>
      </c>
      <c r="R67" s="156">
        <v>13</v>
      </c>
      <c r="S67" s="157">
        <f t="shared" si="2"/>
        <v>44</v>
      </c>
      <c r="T67" s="157">
        <v>3</v>
      </c>
      <c r="U67" s="158">
        <f t="shared" si="3"/>
        <v>265</v>
      </c>
      <c r="V67" s="158">
        <f t="shared" si="3"/>
        <v>12</v>
      </c>
      <c r="W67" s="154">
        <v>1</v>
      </c>
      <c r="X67" s="154">
        <v>1</v>
      </c>
      <c r="Y67" s="154">
        <v>14</v>
      </c>
      <c r="Z67" s="159">
        <f t="shared" si="4"/>
        <v>16</v>
      </c>
      <c r="AA67" s="209">
        <v>1</v>
      </c>
      <c r="AB67" s="209">
        <v>1</v>
      </c>
      <c r="AC67" s="173">
        <v>15</v>
      </c>
      <c r="AD67" s="159">
        <f t="shared" si="5"/>
        <v>17</v>
      </c>
      <c r="AE67" s="154">
        <f t="shared" si="15"/>
        <v>0</v>
      </c>
      <c r="AF67" s="162">
        <f t="shared" si="15"/>
        <v>0</v>
      </c>
      <c r="AG67" s="163">
        <f t="shared" si="15"/>
        <v>-1</v>
      </c>
      <c r="AH67" s="159">
        <f t="shared" si="16"/>
        <v>-1</v>
      </c>
      <c r="AI67" s="164">
        <f t="shared" si="17"/>
        <v>-5.882352941176471</v>
      </c>
      <c r="AJ67" s="154"/>
      <c r="AK67" s="154"/>
      <c r="AL67" s="163"/>
      <c r="AM67" s="165"/>
      <c r="AN67" s="165"/>
      <c r="AO67" s="161"/>
      <c r="AP67" s="161"/>
      <c r="AQ67" s="163">
        <f t="shared" si="18"/>
        <v>0</v>
      </c>
      <c r="AR67" s="163">
        <f t="shared" si="18"/>
        <v>0</v>
      </c>
      <c r="AS67" s="163">
        <f t="shared" si="19"/>
        <v>-1</v>
      </c>
      <c r="AT67" s="166">
        <f t="shared" si="20"/>
        <v>-1</v>
      </c>
      <c r="AU67" s="164">
        <f t="shared" si="21"/>
        <v>-5.882352941176471</v>
      </c>
      <c r="AV67" s="167"/>
      <c r="AW67" s="168"/>
      <c r="AX67" s="168"/>
      <c r="AY67" s="169"/>
      <c r="AZ67" s="170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1"/>
      <c r="BP67" s="171"/>
      <c r="BQ67" s="171"/>
      <c r="BR67" s="171"/>
      <c r="BS67" s="171"/>
      <c r="BT67" s="171"/>
    </row>
    <row r="68" spans="1:72" s="172" customFormat="1" ht="18" customHeight="1">
      <c r="A68" s="154">
        <v>30</v>
      </c>
      <c r="B68" s="155" t="s">
        <v>58</v>
      </c>
      <c r="C68" s="156">
        <v>12</v>
      </c>
      <c r="D68" s="156">
        <v>7</v>
      </c>
      <c r="E68" s="156">
        <v>6</v>
      </c>
      <c r="F68" s="157">
        <f t="shared" ref="F68:F165" si="22">SUM(C68:E68)</f>
        <v>25</v>
      </c>
      <c r="G68" s="157">
        <v>3</v>
      </c>
      <c r="H68" s="156">
        <v>10</v>
      </c>
      <c r="I68" s="156">
        <v>6</v>
      </c>
      <c r="J68" s="156">
        <v>12</v>
      </c>
      <c r="K68" s="156">
        <v>11</v>
      </c>
      <c r="L68" s="156">
        <v>12</v>
      </c>
      <c r="M68" s="156">
        <v>7</v>
      </c>
      <c r="N68" s="157">
        <f t="shared" ref="N68:N165" si="23">SUM(H68:M68)</f>
        <v>58</v>
      </c>
      <c r="O68" s="157">
        <v>6</v>
      </c>
      <c r="P68" s="156"/>
      <c r="Q68" s="156"/>
      <c r="R68" s="156"/>
      <c r="S68" s="157">
        <f t="shared" ref="S68:S165" si="24">SUM(P68:R68)</f>
        <v>0</v>
      </c>
      <c r="T68" s="157">
        <v>0</v>
      </c>
      <c r="U68" s="158">
        <f t="shared" ref="U68:V165" si="25">SUM(F68+N68+S68)</f>
        <v>83</v>
      </c>
      <c r="V68" s="158">
        <f t="shared" si="25"/>
        <v>9</v>
      </c>
      <c r="W68" s="154">
        <v>1</v>
      </c>
      <c r="X68" s="154"/>
      <c r="Y68" s="154">
        <v>4</v>
      </c>
      <c r="Z68" s="159">
        <f t="shared" si="4"/>
        <v>5</v>
      </c>
      <c r="AA68" s="209">
        <v>1</v>
      </c>
      <c r="AB68" s="209"/>
      <c r="AC68" s="161">
        <v>8</v>
      </c>
      <c r="AD68" s="159">
        <f t="shared" si="5"/>
        <v>9</v>
      </c>
      <c r="AE68" s="154">
        <f t="shared" si="15"/>
        <v>0</v>
      </c>
      <c r="AF68" s="162">
        <f t="shared" si="15"/>
        <v>0</v>
      </c>
      <c r="AG68" s="163">
        <f t="shared" si="15"/>
        <v>-4</v>
      </c>
      <c r="AH68" s="159">
        <f t="shared" si="16"/>
        <v>-4</v>
      </c>
      <c r="AI68" s="164">
        <f t="shared" si="17"/>
        <v>-44.444444444444443</v>
      </c>
      <c r="AJ68" s="154">
        <v>1</v>
      </c>
      <c r="AK68" s="154"/>
      <c r="AL68" s="163"/>
      <c r="AM68" s="165"/>
      <c r="AN68" s="165"/>
      <c r="AO68" s="161"/>
      <c r="AP68" s="161"/>
      <c r="AQ68" s="163">
        <f t="shared" si="18"/>
        <v>0</v>
      </c>
      <c r="AR68" s="163">
        <f t="shared" si="18"/>
        <v>0</v>
      </c>
      <c r="AS68" s="163">
        <f t="shared" si="19"/>
        <v>-3</v>
      </c>
      <c r="AT68" s="166">
        <f t="shared" si="20"/>
        <v>-3</v>
      </c>
      <c r="AU68" s="164">
        <f t="shared" si="21"/>
        <v>-33.333333333333336</v>
      </c>
      <c r="AV68" s="167"/>
      <c r="AW68" s="168"/>
      <c r="AX68" s="168"/>
      <c r="AY68" s="169"/>
      <c r="AZ68" s="170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1"/>
      <c r="BT68" s="171"/>
    </row>
    <row r="69" spans="1:72" s="172" customFormat="1" ht="18" customHeight="1">
      <c r="A69" s="204">
        <v>31</v>
      </c>
      <c r="B69" s="155" t="s">
        <v>59</v>
      </c>
      <c r="C69" s="156">
        <v>15</v>
      </c>
      <c r="D69" s="156">
        <v>19</v>
      </c>
      <c r="E69" s="156">
        <v>19</v>
      </c>
      <c r="F69" s="157">
        <f t="shared" si="22"/>
        <v>53</v>
      </c>
      <c r="G69" s="157">
        <v>3</v>
      </c>
      <c r="H69" s="156">
        <v>24</v>
      </c>
      <c r="I69" s="156">
        <v>28</v>
      </c>
      <c r="J69" s="156">
        <v>22</v>
      </c>
      <c r="K69" s="156">
        <v>31</v>
      </c>
      <c r="L69" s="156">
        <v>35</v>
      </c>
      <c r="M69" s="156">
        <v>23</v>
      </c>
      <c r="N69" s="157">
        <f t="shared" si="23"/>
        <v>163</v>
      </c>
      <c r="O69" s="157">
        <v>6</v>
      </c>
      <c r="P69" s="156"/>
      <c r="Q69" s="156"/>
      <c r="R69" s="156"/>
      <c r="S69" s="157">
        <f t="shared" si="24"/>
        <v>0</v>
      </c>
      <c r="T69" s="157">
        <v>0</v>
      </c>
      <c r="U69" s="158">
        <f t="shared" si="25"/>
        <v>216</v>
      </c>
      <c r="V69" s="158">
        <f t="shared" si="25"/>
        <v>9</v>
      </c>
      <c r="W69" s="154">
        <v>1</v>
      </c>
      <c r="X69" s="154"/>
      <c r="Y69" s="154">
        <v>13</v>
      </c>
      <c r="Z69" s="159">
        <f t="shared" si="4"/>
        <v>14</v>
      </c>
      <c r="AA69" s="209">
        <v>1</v>
      </c>
      <c r="AB69" s="209">
        <v>1</v>
      </c>
      <c r="AC69" s="173">
        <v>11</v>
      </c>
      <c r="AD69" s="159">
        <f t="shared" si="5"/>
        <v>13</v>
      </c>
      <c r="AE69" s="154">
        <f t="shared" si="15"/>
        <v>0</v>
      </c>
      <c r="AF69" s="162">
        <f t="shared" si="15"/>
        <v>-1</v>
      </c>
      <c r="AG69" s="163">
        <f t="shared" si="15"/>
        <v>2</v>
      </c>
      <c r="AH69" s="159">
        <f t="shared" si="16"/>
        <v>1</v>
      </c>
      <c r="AI69" s="164">
        <f t="shared" si="17"/>
        <v>7.6923076923076925</v>
      </c>
      <c r="AJ69" s="154"/>
      <c r="AK69" s="154"/>
      <c r="AL69" s="163"/>
      <c r="AM69" s="165"/>
      <c r="AN69" s="165"/>
      <c r="AO69" s="161"/>
      <c r="AP69" s="161"/>
      <c r="AQ69" s="163">
        <f t="shared" si="18"/>
        <v>0</v>
      </c>
      <c r="AR69" s="163">
        <f t="shared" si="18"/>
        <v>-1</v>
      </c>
      <c r="AS69" s="163">
        <f t="shared" si="19"/>
        <v>2</v>
      </c>
      <c r="AT69" s="166">
        <f t="shared" si="20"/>
        <v>1</v>
      </c>
      <c r="AU69" s="164">
        <f t="shared" si="21"/>
        <v>7.6923076923076925</v>
      </c>
      <c r="AV69" s="167"/>
      <c r="AW69" s="168"/>
      <c r="AX69" s="168"/>
      <c r="AY69" s="169"/>
      <c r="AZ69" s="170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</row>
    <row r="70" spans="1:72" s="172" customFormat="1" ht="18" customHeight="1">
      <c r="A70" s="154">
        <v>32</v>
      </c>
      <c r="B70" s="155" t="s">
        <v>77</v>
      </c>
      <c r="C70" s="156"/>
      <c r="D70" s="156">
        <v>6</v>
      </c>
      <c r="E70" s="156">
        <v>14</v>
      </c>
      <c r="F70" s="157">
        <f t="shared" si="22"/>
        <v>20</v>
      </c>
      <c r="G70" s="157">
        <v>2</v>
      </c>
      <c r="H70" s="156">
        <v>7</v>
      </c>
      <c r="I70" s="156">
        <v>5</v>
      </c>
      <c r="J70" s="156">
        <v>7</v>
      </c>
      <c r="K70" s="156">
        <v>7</v>
      </c>
      <c r="L70" s="156">
        <v>10</v>
      </c>
      <c r="M70" s="156">
        <v>13</v>
      </c>
      <c r="N70" s="157">
        <f t="shared" si="23"/>
        <v>49</v>
      </c>
      <c r="O70" s="157">
        <v>6</v>
      </c>
      <c r="P70" s="156">
        <v>12</v>
      </c>
      <c r="Q70" s="156">
        <v>16</v>
      </c>
      <c r="R70" s="156">
        <v>9</v>
      </c>
      <c r="S70" s="157">
        <f t="shared" si="24"/>
        <v>37</v>
      </c>
      <c r="T70" s="157">
        <v>3</v>
      </c>
      <c r="U70" s="158">
        <f t="shared" si="25"/>
        <v>106</v>
      </c>
      <c r="V70" s="158">
        <f t="shared" si="25"/>
        <v>11</v>
      </c>
      <c r="W70" s="154">
        <v>1</v>
      </c>
      <c r="X70" s="154"/>
      <c r="Y70" s="154">
        <v>14</v>
      </c>
      <c r="Z70" s="159">
        <f t="shared" si="4"/>
        <v>15</v>
      </c>
      <c r="AA70" s="209">
        <v>1</v>
      </c>
      <c r="AB70" s="209"/>
      <c r="AC70" s="173">
        <v>11</v>
      </c>
      <c r="AD70" s="159">
        <f t="shared" si="5"/>
        <v>12</v>
      </c>
      <c r="AE70" s="154">
        <f t="shared" si="15"/>
        <v>0</v>
      </c>
      <c r="AF70" s="162">
        <f t="shared" si="15"/>
        <v>0</v>
      </c>
      <c r="AG70" s="163">
        <f t="shared" si="15"/>
        <v>3</v>
      </c>
      <c r="AH70" s="159">
        <f t="shared" si="16"/>
        <v>3</v>
      </c>
      <c r="AI70" s="164">
        <f t="shared" si="17"/>
        <v>25</v>
      </c>
      <c r="AJ70" s="154"/>
      <c r="AK70" s="154"/>
      <c r="AL70" s="163">
        <v>1</v>
      </c>
      <c r="AM70" s="165"/>
      <c r="AN70" s="165"/>
      <c r="AO70" s="161"/>
      <c r="AP70" s="161"/>
      <c r="AQ70" s="163">
        <f t="shared" si="18"/>
        <v>0</v>
      </c>
      <c r="AR70" s="163">
        <f t="shared" si="18"/>
        <v>0</v>
      </c>
      <c r="AS70" s="163">
        <f t="shared" si="19"/>
        <v>4</v>
      </c>
      <c r="AT70" s="166">
        <f t="shared" si="20"/>
        <v>4</v>
      </c>
      <c r="AU70" s="164">
        <f t="shared" si="21"/>
        <v>33.333333333333336</v>
      </c>
      <c r="AV70" s="167"/>
      <c r="AW70" s="168"/>
      <c r="AX70" s="168"/>
      <c r="AY70" s="174" t="s">
        <v>324</v>
      </c>
      <c r="AZ70" s="170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</row>
    <row r="71" spans="1:72" s="172" customFormat="1" ht="18" customHeight="1">
      <c r="A71" s="204">
        <v>33</v>
      </c>
      <c r="B71" s="155" t="s">
        <v>55</v>
      </c>
      <c r="C71" s="156">
        <v>4</v>
      </c>
      <c r="D71" s="156">
        <v>5</v>
      </c>
      <c r="E71" s="156">
        <v>15</v>
      </c>
      <c r="F71" s="157">
        <f t="shared" si="22"/>
        <v>24</v>
      </c>
      <c r="G71" s="157">
        <v>3</v>
      </c>
      <c r="H71" s="156">
        <v>12</v>
      </c>
      <c r="I71" s="156">
        <v>13</v>
      </c>
      <c r="J71" s="156">
        <v>10</v>
      </c>
      <c r="K71" s="156">
        <v>13</v>
      </c>
      <c r="L71" s="156">
        <v>13</v>
      </c>
      <c r="M71" s="156">
        <v>9</v>
      </c>
      <c r="N71" s="157">
        <f t="shared" si="23"/>
        <v>70</v>
      </c>
      <c r="O71" s="157">
        <v>6</v>
      </c>
      <c r="P71" s="156"/>
      <c r="Q71" s="156"/>
      <c r="R71" s="156"/>
      <c r="S71" s="157">
        <f t="shared" si="24"/>
        <v>0</v>
      </c>
      <c r="T71" s="157">
        <v>0</v>
      </c>
      <c r="U71" s="158">
        <f t="shared" si="25"/>
        <v>94</v>
      </c>
      <c r="V71" s="158">
        <f t="shared" si="25"/>
        <v>9</v>
      </c>
      <c r="W71" s="154">
        <v>1</v>
      </c>
      <c r="X71" s="154"/>
      <c r="Y71" s="154">
        <v>5</v>
      </c>
      <c r="Z71" s="159">
        <f t="shared" si="4"/>
        <v>6</v>
      </c>
      <c r="AA71" s="209">
        <v>1</v>
      </c>
      <c r="AB71" s="209"/>
      <c r="AC71" s="161">
        <v>8</v>
      </c>
      <c r="AD71" s="159">
        <f t="shared" si="5"/>
        <v>9</v>
      </c>
      <c r="AE71" s="154">
        <f t="shared" si="15"/>
        <v>0</v>
      </c>
      <c r="AF71" s="162">
        <f t="shared" si="15"/>
        <v>0</v>
      </c>
      <c r="AG71" s="163">
        <f t="shared" si="15"/>
        <v>-3</v>
      </c>
      <c r="AH71" s="159">
        <f t="shared" si="16"/>
        <v>-3</v>
      </c>
      <c r="AI71" s="164">
        <f t="shared" si="17"/>
        <v>-33.333333333333336</v>
      </c>
      <c r="AJ71" s="154">
        <v>2</v>
      </c>
      <c r="AK71" s="154"/>
      <c r="AL71" s="163"/>
      <c r="AM71" s="165"/>
      <c r="AN71" s="165"/>
      <c r="AO71" s="161"/>
      <c r="AP71" s="161"/>
      <c r="AQ71" s="163">
        <f t="shared" si="18"/>
        <v>0</v>
      </c>
      <c r="AR71" s="163">
        <f t="shared" si="18"/>
        <v>0</v>
      </c>
      <c r="AS71" s="163">
        <f t="shared" si="19"/>
        <v>-1</v>
      </c>
      <c r="AT71" s="166">
        <f t="shared" si="20"/>
        <v>-1</v>
      </c>
      <c r="AU71" s="164">
        <f t="shared" si="21"/>
        <v>-11.111111111111111</v>
      </c>
      <c r="AV71" s="167"/>
      <c r="AW71" s="168"/>
      <c r="AX71" s="168"/>
      <c r="AY71" s="169"/>
      <c r="AZ71" s="170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</row>
    <row r="72" spans="1:72" s="172" customFormat="1" ht="18" customHeight="1">
      <c r="A72" s="154">
        <v>34</v>
      </c>
      <c r="B72" s="155" t="s">
        <v>56</v>
      </c>
      <c r="C72" s="156">
        <v>1</v>
      </c>
      <c r="D72" s="156">
        <v>10</v>
      </c>
      <c r="E72" s="156">
        <v>11</v>
      </c>
      <c r="F72" s="157">
        <f t="shared" si="22"/>
        <v>22</v>
      </c>
      <c r="G72" s="157">
        <v>3</v>
      </c>
      <c r="H72" s="156">
        <v>15</v>
      </c>
      <c r="I72" s="156">
        <v>14</v>
      </c>
      <c r="J72" s="156">
        <v>16</v>
      </c>
      <c r="K72" s="156">
        <v>17</v>
      </c>
      <c r="L72" s="156">
        <v>19</v>
      </c>
      <c r="M72" s="156">
        <v>15</v>
      </c>
      <c r="N72" s="157">
        <f t="shared" si="23"/>
        <v>96</v>
      </c>
      <c r="O72" s="157">
        <v>6</v>
      </c>
      <c r="P72" s="156"/>
      <c r="Q72" s="156"/>
      <c r="R72" s="156"/>
      <c r="S72" s="157">
        <f t="shared" si="24"/>
        <v>0</v>
      </c>
      <c r="T72" s="157">
        <v>0</v>
      </c>
      <c r="U72" s="158">
        <f t="shared" si="25"/>
        <v>118</v>
      </c>
      <c r="V72" s="158">
        <f t="shared" si="25"/>
        <v>9</v>
      </c>
      <c r="W72" s="154">
        <v>1</v>
      </c>
      <c r="X72" s="154"/>
      <c r="Y72" s="154">
        <v>11</v>
      </c>
      <c r="Z72" s="159">
        <f t="shared" si="4"/>
        <v>12</v>
      </c>
      <c r="AA72" s="209">
        <v>1</v>
      </c>
      <c r="AB72" s="209"/>
      <c r="AC72" s="161">
        <v>8</v>
      </c>
      <c r="AD72" s="159">
        <f t="shared" si="5"/>
        <v>9</v>
      </c>
      <c r="AE72" s="154">
        <f t="shared" si="15"/>
        <v>0</v>
      </c>
      <c r="AF72" s="162">
        <f t="shared" si="15"/>
        <v>0</v>
      </c>
      <c r="AG72" s="163">
        <f t="shared" si="15"/>
        <v>3</v>
      </c>
      <c r="AH72" s="159">
        <f t="shared" si="16"/>
        <v>3</v>
      </c>
      <c r="AI72" s="164">
        <f t="shared" si="17"/>
        <v>33.333333333333336</v>
      </c>
      <c r="AJ72" s="154"/>
      <c r="AK72" s="154"/>
      <c r="AL72" s="163"/>
      <c r="AM72" s="165"/>
      <c r="AN72" s="165"/>
      <c r="AO72" s="161"/>
      <c r="AP72" s="161"/>
      <c r="AQ72" s="163">
        <f t="shared" si="18"/>
        <v>0</v>
      </c>
      <c r="AR72" s="163">
        <f t="shared" si="18"/>
        <v>0</v>
      </c>
      <c r="AS72" s="163">
        <f t="shared" si="19"/>
        <v>3</v>
      </c>
      <c r="AT72" s="166">
        <f t="shared" si="20"/>
        <v>3</v>
      </c>
      <c r="AU72" s="164">
        <f t="shared" si="21"/>
        <v>33.333333333333336</v>
      </c>
      <c r="AV72" s="167"/>
      <c r="AW72" s="168">
        <v>1</v>
      </c>
      <c r="AX72" s="168"/>
      <c r="AY72" s="169"/>
      <c r="AZ72" s="170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</row>
    <row r="73" spans="1:72" s="172" customFormat="1" ht="18" customHeight="1">
      <c r="A73" s="204">
        <v>35</v>
      </c>
      <c r="B73" s="155" t="s">
        <v>69</v>
      </c>
      <c r="C73" s="156">
        <v>2</v>
      </c>
      <c r="D73" s="156">
        <v>31</v>
      </c>
      <c r="E73" s="156">
        <v>40</v>
      </c>
      <c r="F73" s="157">
        <f t="shared" si="22"/>
        <v>73</v>
      </c>
      <c r="G73" s="157">
        <v>4</v>
      </c>
      <c r="H73" s="156">
        <v>33</v>
      </c>
      <c r="I73" s="156">
        <v>43</v>
      </c>
      <c r="J73" s="156">
        <v>40</v>
      </c>
      <c r="K73" s="156">
        <v>40</v>
      </c>
      <c r="L73" s="156">
        <v>51</v>
      </c>
      <c r="M73" s="156">
        <v>30</v>
      </c>
      <c r="N73" s="157">
        <f t="shared" si="23"/>
        <v>237</v>
      </c>
      <c r="O73" s="157">
        <v>10</v>
      </c>
      <c r="P73" s="156">
        <v>18</v>
      </c>
      <c r="Q73" s="156">
        <v>28</v>
      </c>
      <c r="R73" s="156">
        <v>31</v>
      </c>
      <c r="S73" s="157">
        <f t="shared" si="24"/>
        <v>77</v>
      </c>
      <c r="T73" s="157">
        <v>3</v>
      </c>
      <c r="U73" s="158">
        <f t="shared" si="25"/>
        <v>387</v>
      </c>
      <c r="V73" s="158">
        <f t="shared" si="25"/>
        <v>17</v>
      </c>
      <c r="W73" s="154">
        <v>1</v>
      </c>
      <c r="X73" s="154">
        <v>1</v>
      </c>
      <c r="Y73" s="154">
        <v>21</v>
      </c>
      <c r="Z73" s="159">
        <f t="shared" ref="Z73:Z170" si="26">SUM(W73:Y73)</f>
        <v>23</v>
      </c>
      <c r="AA73" s="209">
        <v>1</v>
      </c>
      <c r="AB73" s="209">
        <v>1</v>
      </c>
      <c r="AC73" s="173">
        <v>21</v>
      </c>
      <c r="AD73" s="159">
        <f t="shared" ref="AD73:AD170" si="27">SUM(AA73:AC73)</f>
        <v>23</v>
      </c>
      <c r="AE73" s="154">
        <f t="shared" si="15"/>
        <v>0</v>
      </c>
      <c r="AF73" s="162">
        <f t="shared" si="15"/>
        <v>0</v>
      </c>
      <c r="AG73" s="163">
        <f t="shared" si="15"/>
        <v>0</v>
      </c>
      <c r="AH73" s="159">
        <f t="shared" si="16"/>
        <v>0</v>
      </c>
      <c r="AI73" s="164">
        <f t="shared" si="17"/>
        <v>0</v>
      </c>
      <c r="AJ73" s="154"/>
      <c r="AK73" s="154"/>
      <c r="AL73" s="163"/>
      <c r="AM73" s="165"/>
      <c r="AN73" s="165"/>
      <c r="AO73" s="161"/>
      <c r="AP73" s="161"/>
      <c r="AQ73" s="163">
        <f t="shared" si="18"/>
        <v>0</v>
      </c>
      <c r="AR73" s="163">
        <f t="shared" si="18"/>
        <v>0</v>
      </c>
      <c r="AS73" s="163">
        <f t="shared" si="19"/>
        <v>0</v>
      </c>
      <c r="AT73" s="166">
        <f t="shared" si="20"/>
        <v>0</v>
      </c>
      <c r="AU73" s="164">
        <f t="shared" si="21"/>
        <v>0</v>
      </c>
      <c r="AV73" s="167"/>
      <c r="AW73" s="168">
        <v>2</v>
      </c>
      <c r="AX73" s="168"/>
      <c r="AY73" s="174" t="s">
        <v>327</v>
      </c>
      <c r="AZ73" s="170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</row>
    <row r="74" spans="1:72" s="172" customFormat="1" ht="18" customHeight="1">
      <c r="A74" s="154">
        <v>36</v>
      </c>
      <c r="B74" s="155" t="s">
        <v>70</v>
      </c>
      <c r="C74" s="156"/>
      <c r="D74" s="156">
        <v>28</v>
      </c>
      <c r="E74" s="156">
        <v>27</v>
      </c>
      <c r="F74" s="157">
        <f t="shared" si="22"/>
        <v>55</v>
      </c>
      <c r="G74" s="157">
        <v>2</v>
      </c>
      <c r="H74" s="156">
        <v>28</v>
      </c>
      <c r="I74" s="156">
        <v>27</v>
      </c>
      <c r="J74" s="156">
        <v>35</v>
      </c>
      <c r="K74" s="156">
        <v>40</v>
      </c>
      <c r="L74" s="156">
        <v>36</v>
      </c>
      <c r="M74" s="156">
        <v>21</v>
      </c>
      <c r="N74" s="157">
        <f t="shared" si="23"/>
        <v>187</v>
      </c>
      <c r="O74" s="157">
        <v>7</v>
      </c>
      <c r="P74" s="156"/>
      <c r="Q74" s="156"/>
      <c r="R74" s="156"/>
      <c r="S74" s="157">
        <f t="shared" si="24"/>
        <v>0</v>
      </c>
      <c r="T74" s="157">
        <v>0</v>
      </c>
      <c r="U74" s="158">
        <f t="shared" si="25"/>
        <v>242</v>
      </c>
      <c r="V74" s="158">
        <f t="shared" si="25"/>
        <v>9</v>
      </c>
      <c r="W74" s="154">
        <v>1</v>
      </c>
      <c r="X74" s="154"/>
      <c r="Y74" s="154">
        <v>10</v>
      </c>
      <c r="Z74" s="159">
        <f t="shared" si="26"/>
        <v>11</v>
      </c>
      <c r="AA74" s="209">
        <v>1</v>
      </c>
      <c r="AB74" s="209">
        <v>1</v>
      </c>
      <c r="AC74" s="173">
        <v>11</v>
      </c>
      <c r="AD74" s="159">
        <f t="shared" si="27"/>
        <v>13</v>
      </c>
      <c r="AE74" s="154">
        <f t="shared" si="15"/>
        <v>0</v>
      </c>
      <c r="AF74" s="162">
        <f t="shared" si="15"/>
        <v>-1</v>
      </c>
      <c r="AG74" s="163">
        <f t="shared" si="15"/>
        <v>-1</v>
      </c>
      <c r="AH74" s="159">
        <f t="shared" si="16"/>
        <v>-2</v>
      </c>
      <c r="AI74" s="164">
        <f t="shared" si="17"/>
        <v>-15.384615384615385</v>
      </c>
      <c r="AJ74" s="154"/>
      <c r="AK74" s="154"/>
      <c r="AL74" s="163"/>
      <c r="AM74" s="165"/>
      <c r="AN74" s="165"/>
      <c r="AO74" s="161"/>
      <c r="AP74" s="161"/>
      <c r="AQ74" s="163">
        <f t="shared" si="18"/>
        <v>0</v>
      </c>
      <c r="AR74" s="163">
        <f t="shared" si="18"/>
        <v>-1</v>
      </c>
      <c r="AS74" s="163">
        <f t="shared" si="19"/>
        <v>-1</v>
      </c>
      <c r="AT74" s="166">
        <f t="shared" si="20"/>
        <v>-2</v>
      </c>
      <c r="AU74" s="164">
        <f t="shared" si="21"/>
        <v>-15.384615384615385</v>
      </c>
      <c r="AV74" s="167"/>
      <c r="AW74" s="168">
        <v>1</v>
      </c>
      <c r="AX74" s="168"/>
      <c r="AY74" s="169"/>
      <c r="AZ74" s="170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</row>
    <row r="75" spans="1:72" s="172" customFormat="1" ht="18" customHeight="1">
      <c r="A75" s="204">
        <v>37</v>
      </c>
      <c r="B75" s="155" t="s">
        <v>71</v>
      </c>
      <c r="C75" s="156">
        <v>32</v>
      </c>
      <c r="D75" s="156">
        <v>25</v>
      </c>
      <c r="E75" s="156">
        <v>29</v>
      </c>
      <c r="F75" s="157">
        <f t="shared" si="22"/>
        <v>86</v>
      </c>
      <c r="G75" s="157">
        <v>3</v>
      </c>
      <c r="H75" s="156">
        <v>27</v>
      </c>
      <c r="I75" s="156">
        <v>52</v>
      </c>
      <c r="J75" s="156">
        <v>28</v>
      </c>
      <c r="K75" s="156">
        <v>40</v>
      </c>
      <c r="L75" s="156">
        <v>42</v>
      </c>
      <c r="M75" s="156">
        <v>70</v>
      </c>
      <c r="N75" s="157">
        <f t="shared" si="23"/>
        <v>259</v>
      </c>
      <c r="O75" s="157">
        <v>11</v>
      </c>
      <c r="P75" s="156"/>
      <c r="Q75" s="156"/>
      <c r="R75" s="156"/>
      <c r="S75" s="157">
        <f t="shared" si="24"/>
        <v>0</v>
      </c>
      <c r="T75" s="157">
        <v>0</v>
      </c>
      <c r="U75" s="158">
        <f t="shared" si="25"/>
        <v>345</v>
      </c>
      <c r="V75" s="158">
        <f t="shared" si="25"/>
        <v>14</v>
      </c>
      <c r="W75" s="154">
        <v>1</v>
      </c>
      <c r="X75" s="154">
        <v>1</v>
      </c>
      <c r="Y75" s="154">
        <v>17</v>
      </c>
      <c r="Z75" s="159">
        <f t="shared" si="26"/>
        <v>19</v>
      </c>
      <c r="AA75" s="209">
        <v>1</v>
      </c>
      <c r="AB75" s="209">
        <v>1</v>
      </c>
      <c r="AC75" s="173">
        <v>17</v>
      </c>
      <c r="AD75" s="159">
        <f t="shared" si="27"/>
        <v>19</v>
      </c>
      <c r="AE75" s="154">
        <f t="shared" si="15"/>
        <v>0</v>
      </c>
      <c r="AF75" s="162">
        <f t="shared" si="15"/>
        <v>0</v>
      </c>
      <c r="AG75" s="163">
        <f t="shared" si="15"/>
        <v>0</v>
      </c>
      <c r="AH75" s="159">
        <f t="shared" si="16"/>
        <v>0</v>
      </c>
      <c r="AI75" s="164">
        <f t="shared" si="17"/>
        <v>0</v>
      </c>
      <c r="AJ75" s="154"/>
      <c r="AK75" s="154"/>
      <c r="AL75" s="163"/>
      <c r="AM75" s="165"/>
      <c r="AN75" s="165"/>
      <c r="AO75" s="161"/>
      <c r="AP75" s="161"/>
      <c r="AQ75" s="163">
        <f t="shared" si="18"/>
        <v>0</v>
      </c>
      <c r="AR75" s="163">
        <f t="shared" si="18"/>
        <v>0</v>
      </c>
      <c r="AS75" s="163">
        <f t="shared" si="19"/>
        <v>0</v>
      </c>
      <c r="AT75" s="166">
        <f t="shared" si="20"/>
        <v>0</v>
      </c>
      <c r="AU75" s="164">
        <f t="shared" si="21"/>
        <v>0</v>
      </c>
      <c r="AV75" s="167"/>
      <c r="AW75" s="168"/>
      <c r="AX75" s="168"/>
      <c r="AY75" s="174" t="s">
        <v>324</v>
      </c>
      <c r="AZ75" s="170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</row>
    <row r="76" spans="1:72" s="172" customFormat="1" ht="18" customHeight="1">
      <c r="A76" s="154">
        <v>38</v>
      </c>
      <c r="B76" s="155" t="s">
        <v>72</v>
      </c>
      <c r="C76" s="156">
        <v>19</v>
      </c>
      <c r="D76" s="156">
        <v>34</v>
      </c>
      <c r="E76" s="156">
        <v>21</v>
      </c>
      <c r="F76" s="157">
        <f t="shared" si="22"/>
        <v>74</v>
      </c>
      <c r="G76" s="157">
        <v>3</v>
      </c>
      <c r="H76" s="156">
        <v>32</v>
      </c>
      <c r="I76" s="156">
        <v>28</v>
      </c>
      <c r="J76" s="156">
        <v>36</v>
      </c>
      <c r="K76" s="156">
        <v>25</v>
      </c>
      <c r="L76" s="156">
        <v>34</v>
      </c>
      <c r="M76" s="156">
        <v>25</v>
      </c>
      <c r="N76" s="157">
        <f t="shared" si="23"/>
        <v>180</v>
      </c>
      <c r="O76" s="157">
        <v>6</v>
      </c>
      <c r="P76" s="156"/>
      <c r="Q76" s="156"/>
      <c r="R76" s="156"/>
      <c r="S76" s="157">
        <f t="shared" si="24"/>
        <v>0</v>
      </c>
      <c r="T76" s="157">
        <v>0</v>
      </c>
      <c r="U76" s="158">
        <f t="shared" si="25"/>
        <v>254</v>
      </c>
      <c r="V76" s="158">
        <f t="shared" si="25"/>
        <v>9</v>
      </c>
      <c r="W76" s="154">
        <v>1</v>
      </c>
      <c r="X76" s="154"/>
      <c r="Y76" s="154">
        <v>14</v>
      </c>
      <c r="Z76" s="159">
        <f t="shared" si="26"/>
        <v>15</v>
      </c>
      <c r="AA76" s="209">
        <v>1</v>
      </c>
      <c r="AB76" s="209">
        <v>1</v>
      </c>
      <c r="AC76" s="173">
        <v>11</v>
      </c>
      <c r="AD76" s="159">
        <f t="shared" si="27"/>
        <v>13</v>
      </c>
      <c r="AE76" s="154">
        <f t="shared" si="15"/>
        <v>0</v>
      </c>
      <c r="AF76" s="162">
        <f t="shared" si="15"/>
        <v>-1</v>
      </c>
      <c r="AG76" s="163">
        <f t="shared" si="15"/>
        <v>3</v>
      </c>
      <c r="AH76" s="159">
        <f t="shared" si="16"/>
        <v>2</v>
      </c>
      <c r="AI76" s="164">
        <f t="shared" si="17"/>
        <v>15.384615384615385</v>
      </c>
      <c r="AJ76" s="154"/>
      <c r="AK76" s="154"/>
      <c r="AL76" s="163"/>
      <c r="AM76" s="165"/>
      <c r="AN76" s="165"/>
      <c r="AO76" s="161"/>
      <c r="AP76" s="161"/>
      <c r="AQ76" s="163">
        <f t="shared" si="18"/>
        <v>0</v>
      </c>
      <c r="AR76" s="163">
        <f t="shared" si="18"/>
        <v>-1</v>
      </c>
      <c r="AS76" s="163">
        <f t="shared" si="19"/>
        <v>3</v>
      </c>
      <c r="AT76" s="166">
        <f t="shared" si="20"/>
        <v>2</v>
      </c>
      <c r="AU76" s="164">
        <f t="shared" si="21"/>
        <v>15.384615384615385</v>
      </c>
      <c r="AV76" s="167"/>
      <c r="AW76" s="168"/>
      <c r="AX76" s="168"/>
      <c r="AY76" s="169"/>
      <c r="AZ76" s="170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</row>
    <row r="77" spans="1:72" s="172" customFormat="1" ht="18" customHeight="1">
      <c r="A77" s="204">
        <v>39</v>
      </c>
      <c r="B77" s="155" t="s">
        <v>73</v>
      </c>
      <c r="C77" s="156">
        <v>40</v>
      </c>
      <c r="D77" s="156">
        <v>41</v>
      </c>
      <c r="E77" s="156">
        <v>41</v>
      </c>
      <c r="F77" s="157">
        <f t="shared" si="22"/>
        <v>122</v>
      </c>
      <c r="G77" s="157">
        <v>6</v>
      </c>
      <c r="H77" s="156">
        <v>46</v>
      </c>
      <c r="I77" s="156">
        <v>41</v>
      </c>
      <c r="J77" s="156">
        <v>47</v>
      </c>
      <c r="K77" s="156">
        <v>52</v>
      </c>
      <c r="L77" s="156">
        <v>46</v>
      </c>
      <c r="M77" s="156">
        <v>28</v>
      </c>
      <c r="N77" s="157">
        <f t="shared" si="23"/>
        <v>260</v>
      </c>
      <c r="O77" s="157">
        <v>11</v>
      </c>
      <c r="P77" s="156"/>
      <c r="Q77" s="156"/>
      <c r="R77" s="156"/>
      <c r="S77" s="157">
        <f t="shared" si="24"/>
        <v>0</v>
      </c>
      <c r="T77" s="157">
        <v>0</v>
      </c>
      <c r="U77" s="158">
        <f t="shared" si="25"/>
        <v>382</v>
      </c>
      <c r="V77" s="158">
        <f t="shared" si="25"/>
        <v>17</v>
      </c>
      <c r="W77" s="154">
        <v>1</v>
      </c>
      <c r="X77" s="154">
        <v>1</v>
      </c>
      <c r="Y77" s="154">
        <v>20</v>
      </c>
      <c r="Z77" s="159">
        <f t="shared" si="26"/>
        <v>22</v>
      </c>
      <c r="AA77" s="209">
        <v>1</v>
      </c>
      <c r="AB77" s="209">
        <v>1</v>
      </c>
      <c r="AC77" s="173">
        <v>20</v>
      </c>
      <c r="AD77" s="159">
        <f t="shared" si="27"/>
        <v>22</v>
      </c>
      <c r="AE77" s="154">
        <f t="shared" si="15"/>
        <v>0</v>
      </c>
      <c r="AF77" s="162">
        <f t="shared" si="15"/>
        <v>0</v>
      </c>
      <c r="AG77" s="163">
        <f t="shared" si="15"/>
        <v>0</v>
      </c>
      <c r="AH77" s="159">
        <f t="shared" si="16"/>
        <v>0</v>
      </c>
      <c r="AI77" s="164">
        <f t="shared" si="17"/>
        <v>0</v>
      </c>
      <c r="AJ77" s="154"/>
      <c r="AK77" s="154"/>
      <c r="AL77" s="163"/>
      <c r="AM77" s="165"/>
      <c r="AN77" s="165"/>
      <c r="AO77" s="161"/>
      <c r="AP77" s="161"/>
      <c r="AQ77" s="163">
        <f t="shared" si="18"/>
        <v>0</v>
      </c>
      <c r="AR77" s="163">
        <f t="shared" si="18"/>
        <v>0</v>
      </c>
      <c r="AS77" s="163">
        <f t="shared" si="19"/>
        <v>0</v>
      </c>
      <c r="AT77" s="166">
        <f t="shared" si="20"/>
        <v>0</v>
      </c>
      <c r="AU77" s="164">
        <f t="shared" si="21"/>
        <v>0</v>
      </c>
      <c r="AV77" s="167">
        <v>1</v>
      </c>
      <c r="AW77" s="168">
        <v>2</v>
      </c>
      <c r="AX77" s="168"/>
      <c r="AY77" s="169"/>
      <c r="AZ77" s="170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1"/>
      <c r="BT77" s="171"/>
    </row>
    <row r="78" spans="1:72" s="172" customFormat="1" ht="18" customHeight="1">
      <c r="A78" s="154">
        <v>40</v>
      </c>
      <c r="B78" s="155" t="s">
        <v>330</v>
      </c>
      <c r="C78" s="156">
        <v>12</v>
      </c>
      <c r="D78" s="156">
        <v>14</v>
      </c>
      <c r="E78" s="156">
        <v>13</v>
      </c>
      <c r="F78" s="157">
        <f t="shared" si="22"/>
        <v>39</v>
      </c>
      <c r="G78" s="157">
        <v>3</v>
      </c>
      <c r="H78" s="156">
        <v>28</v>
      </c>
      <c r="I78" s="156">
        <v>36</v>
      </c>
      <c r="J78" s="156">
        <v>45</v>
      </c>
      <c r="K78" s="156">
        <v>47</v>
      </c>
      <c r="L78" s="156">
        <v>52</v>
      </c>
      <c r="M78" s="156">
        <v>52</v>
      </c>
      <c r="N78" s="157">
        <f t="shared" si="23"/>
        <v>260</v>
      </c>
      <c r="O78" s="157">
        <v>10</v>
      </c>
      <c r="P78" s="156">
        <v>41</v>
      </c>
      <c r="Q78" s="156">
        <v>42</v>
      </c>
      <c r="R78" s="156">
        <v>42</v>
      </c>
      <c r="S78" s="157">
        <f t="shared" si="24"/>
        <v>125</v>
      </c>
      <c r="T78" s="157">
        <v>3</v>
      </c>
      <c r="U78" s="158">
        <f t="shared" si="25"/>
        <v>424</v>
      </c>
      <c r="V78" s="158">
        <f t="shared" si="25"/>
        <v>16</v>
      </c>
      <c r="W78" s="154">
        <v>1</v>
      </c>
      <c r="X78" s="154">
        <v>1</v>
      </c>
      <c r="Y78" s="154">
        <v>23</v>
      </c>
      <c r="Z78" s="159">
        <f t="shared" si="26"/>
        <v>25</v>
      </c>
      <c r="AA78" s="209">
        <v>1</v>
      </c>
      <c r="AB78" s="209">
        <v>1</v>
      </c>
      <c r="AC78" s="173">
        <v>20</v>
      </c>
      <c r="AD78" s="159">
        <f t="shared" si="27"/>
        <v>22</v>
      </c>
      <c r="AE78" s="154">
        <f t="shared" si="15"/>
        <v>0</v>
      </c>
      <c r="AF78" s="162">
        <f t="shared" si="15"/>
        <v>0</v>
      </c>
      <c r="AG78" s="163">
        <f t="shared" si="15"/>
        <v>3</v>
      </c>
      <c r="AH78" s="159">
        <f t="shared" si="16"/>
        <v>3</v>
      </c>
      <c r="AI78" s="164">
        <f t="shared" si="17"/>
        <v>13.636363636363637</v>
      </c>
      <c r="AJ78" s="154"/>
      <c r="AK78" s="154"/>
      <c r="AL78" s="163"/>
      <c r="AM78" s="165"/>
      <c r="AN78" s="165"/>
      <c r="AO78" s="161"/>
      <c r="AP78" s="161"/>
      <c r="AQ78" s="163">
        <f t="shared" si="18"/>
        <v>0</v>
      </c>
      <c r="AR78" s="163">
        <f t="shared" si="18"/>
        <v>0</v>
      </c>
      <c r="AS78" s="163">
        <f t="shared" si="19"/>
        <v>3</v>
      </c>
      <c r="AT78" s="166">
        <f t="shared" si="20"/>
        <v>3</v>
      </c>
      <c r="AU78" s="164">
        <f t="shared" si="21"/>
        <v>13.636363636363637</v>
      </c>
      <c r="AV78" s="167">
        <v>1</v>
      </c>
      <c r="AW78" s="168"/>
      <c r="AX78" s="168"/>
      <c r="AY78" s="174" t="s">
        <v>331</v>
      </c>
      <c r="AZ78" s="170"/>
      <c r="BA78" s="171"/>
      <c r="BB78" s="171"/>
      <c r="BC78" s="171"/>
      <c r="BD78" s="171"/>
      <c r="BE78" s="171"/>
      <c r="BF78" s="171"/>
      <c r="BG78" s="171"/>
      <c r="BH78" s="171"/>
      <c r="BI78" s="171"/>
      <c r="BJ78" s="171"/>
      <c r="BK78" s="171"/>
      <c r="BL78" s="171"/>
      <c r="BM78" s="171"/>
      <c r="BN78" s="171"/>
      <c r="BO78" s="171"/>
      <c r="BP78" s="171"/>
      <c r="BQ78" s="171"/>
      <c r="BR78" s="171"/>
      <c r="BS78" s="171"/>
      <c r="BT78" s="171"/>
    </row>
    <row r="79" spans="1:72" s="172" customFormat="1" ht="18" customHeight="1">
      <c r="A79" s="204">
        <v>41</v>
      </c>
      <c r="B79" s="155" t="s">
        <v>47</v>
      </c>
      <c r="C79" s="156">
        <v>12</v>
      </c>
      <c r="D79" s="156">
        <v>7</v>
      </c>
      <c r="E79" s="156">
        <v>8</v>
      </c>
      <c r="F79" s="157">
        <f t="shared" si="22"/>
        <v>27</v>
      </c>
      <c r="G79" s="157">
        <v>3</v>
      </c>
      <c r="H79" s="156">
        <v>10</v>
      </c>
      <c r="I79" s="156">
        <v>10</v>
      </c>
      <c r="J79" s="156">
        <v>9</v>
      </c>
      <c r="K79" s="156">
        <v>9</v>
      </c>
      <c r="L79" s="156">
        <v>10</v>
      </c>
      <c r="M79" s="156">
        <v>6</v>
      </c>
      <c r="N79" s="157">
        <f t="shared" si="23"/>
        <v>54</v>
      </c>
      <c r="O79" s="157">
        <v>6</v>
      </c>
      <c r="P79" s="156"/>
      <c r="Q79" s="156"/>
      <c r="R79" s="156"/>
      <c r="S79" s="157">
        <f t="shared" si="24"/>
        <v>0</v>
      </c>
      <c r="T79" s="157">
        <v>0</v>
      </c>
      <c r="U79" s="158">
        <f t="shared" si="25"/>
        <v>81</v>
      </c>
      <c r="V79" s="158">
        <f t="shared" si="25"/>
        <v>9</v>
      </c>
      <c r="W79" s="154">
        <v>1</v>
      </c>
      <c r="X79" s="154"/>
      <c r="Y79" s="154">
        <v>5</v>
      </c>
      <c r="Z79" s="159">
        <f t="shared" si="26"/>
        <v>6</v>
      </c>
      <c r="AA79" s="209">
        <v>1</v>
      </c>
      <c r="AB79" s="209"/>
      <c r="AC79" s="161">
        <v>8</v>
      </c>
      <c r="AD79" s="159">
        <f t="shared" si="27"/>
        <v>9</v>
      </c>
      <c r="AE79" s="154">
        <f t="shared" si="15"/>
        <v>0</v>
      </c>
      <c r="AF79" s="162">
        <f t="shared" si="15"/>
        <v>0</v>
      </c>
      <c r="AG79" s="163">
        <f t="shared" si="15"/>
        <v>-3</v>
      </c>
      <c r="AH79" s="159">
        <f t="shared" si="16"/>
        <v>-3</v>
      </c>
      <c r="AI79" s="164">
        <f t="shared" si="17"/>
        <v>-33.333333333333336</v>
      </c>
      <c r="AJ79" s="154"/>
      <c r="AK79" s="154">
        <v>2</v>
      </c>
      <c r="AL79" s="163"/>
      <c r="AM79" s="165"/>
      <c r="AN79" s="165"/>
      <c r="AO79" s="161"/>
      <c r="AP79" s="161"/>
      <c r="AQ79" s="163">
        <f t="shared" si="18"/>
        <v>0</v>
      </c>
      <c r="AR79" s="163">
        <f t="shared" si="18"/>
        <v>0</v>
      </c>
      <c r="AS79" s="163">
        <f t="shared" si="19"/>
        <v>-1</v>
      </c>
      <c r="AT79" s="166">
        <f t="shared" si="20"/>
        <v>-1</v>
      </c>
      <c r="AU79" s="164">
        <f t="shared" si="21"/>
        <v>-11.111111111111111</v>
      </c>
      <c r="AV79" s="167"/>
      <c r="AW79" s="168"/>
      <c r="AX79" s="168"/>
      <c r="AY79" s="169"/>
      <c r="AZ79" s="170"/>
      <c r="BA79" s="171"/>
      <c r="BB79" s="171"/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1"/>
      <c r="BP79" s="171"/>
      <c r="BQ79" s="171"/>
      <c r="BR79" s="171"/>
      <c r="BS79" s="171"/>
      <c r="BT79" s="171"/>
    </row>
    <row r="80" spans="1:72" s="172" customFormat="1" ht="18" customHeight="1">
      <c r="A80" s="154">
        <v>42</v>
      </c>
      <c r="B80" s="155" t="s">
        <v>48</v>
      </c>
      <c r="C80" s="156">
        <v>15</v>
      </c>
      <c r="D80" s="156">
        <v>18</v>
      </c>
      <c r="E80" s="156">
        <v>29</v>
      </c>
      <c r="F80" s="157">
        <f t="shared" si="22"/>
        <v>62</v>
      </c>
      <c r="G80" s="157">
        <v>3</v>
      </c>
      <c r="H80" s="156">
        <v>31</v>
      </c>
      <c r="I80" s="156">
        <v>20</v>
      </c>
      <c r="J80" s="156">
        <v>31</v>
      </c>
      <c r="K80" s="156">
        <v>25</v>
      </c>
      <c r="L80" s="156">
        <v>21</v>
      </c>
      <c r="M80" s="156">
        <v>22</v>
      </c>
      <c r="N80" s="157">
        <f t="shared" si="23"/>
        <v>150</v>
      </c>
      <c r="O80" s="157">
        <v>6</v>
      </c>
      <c r="P80" s="156">
        <v>19</v>
      </c>
      <c r="Q80" s="156">
        <v>12</v>
      </c>
      <c r="R80" s="156">
        <v>6</v>
      </c>
      <c r="S80" s="157">
        <f t="shared" si="24"/>
        <v>37</v>
      </c>
      <c r="T80" s="157">
        <v>3</v>
      </c>
      <c r="U80" s="158">
        <f t="shared" si="25"/>
        <v>249</v>
      </c>
      <c r="V80" s="158">
        <f t="shared" si="25"/>
        <v>12</v>
      </c>
      <c r="W80" s="154">
        <v>1</v>
      </c>
      <c r="X80" s="154"/>
      <c r="Y80" s="154">
        <v>16</v>
      </c>
      <c r="Z80" s="159">
        <f t="shared" si="26"/>
        <v>17</v>
      </c>
      <c r="AA80" s="209">
        <v>1</v>
      </c>
      <c r="AB80" s="209">
        <v>1</v>
      </c>
      <c r="AC80" s="173">
        <v>15</v>
      </c>
      <c r="AD80" s="159">
        <f t="shared" si="27"/>
        <v>17</v>
      </c>
      <c r="AE80" s="154">
        <f t="shared" si="15"/>
        <v>0</v>
      </c>
      <c r="AF80" s="162">
        <f t="shared" si="15"/>
        <v>-1</v>
      </c>
      <c r="AG80" s="163">
        <f t="shared" si="15"/>
        <v>1</v>
      </c>
      <c r="AH80" s="159">
        <f t="shared" si="16"/>
        <v>0</v>
      </c>
      <c r="AI80" s="164">
        <f t="shared" si="17"/>
        <v>0</v>
      </c>
      <c r="AJ80" s="154"/>
      <c r="AK80" s="154"/>
      <c r="AL80" s="163">
        <v>1</v>
      </c>
      <c r="AM80" s="165"/>
      <c r="AN80" s="165"/>
      <c r="AO80" s="161"/>
      <c r="AP80" s="161"/>
      <c r="AQ80" s="163">
        <f t="shared" si="18"/>
        <v>0</v>
      </c>
      <c r="AR80" s="163">
        <f t="shared" si="18"/>
        <v>-1</v>
      </c>
      <c r="AS80" s="163">
        <f t="shared" si="19"/>
        <v>2</v>
      </c>
      <c r="AT80" s="166">
        <f t="shared" si="20"/>
        <v>1</v>
      </c>
      <c r="AU80" s="164">
        <f t="shared" si="21"/>
        <v>5.882352941176471</v>
      </c>
      <c r="AV80" s="167"/>
      <c r="AW80" s="168">
        <v>1</v>
      </c>
      <c r="AX80" s="168"/>
      <c r="AY80" s="174" t="s">
        <v>327</v>
      </c>
      <c r="AZ80" s="170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  <c r="BM80" s="171"/>
      <c r="BN80" s="171"/>
      <c r="BO80" s="171"/>
      <c r="BP80" s="171"/>
      <c r="BQ80" s="171"/>
      <c r="BR80" s="171"/>
      <c r="BS80" s="171"/>
      <c r="BT80" s="171"/>
    </row>
    <row r="81" spans="1:72" s="172" customFormat="1" ht="18" customHeight="1">
      <c r="A81" s="204">
        <v>43</v>
      </c>
      <c r="B81" s="155" t="s">
        <v>49</v>
      </c>
      <c r="C81" s="156">
        <v>5</v>
      </c>
      <c r="D81" s="156">
        <v>5</v>
      </c>
      <c r="E81" s="156">
        <v>7</v>
      </c>
      <c r="F81" s="157">
        <f t="shared" si="22"/>
        <v>17</v>
      </c>
      <c r="G81" s="157">
        <v>3</v>
      </c>
      <c r="H81" s="156">
        <v>8</v>
      </c>
      <c r="I81" s="156">
        <v>13</v>
      </c>
      <c r="J81" s="156">
        <v>20</v>
      </c>
      <c r="K81" s="156">
        <v>16</v>
      </c>
      <c r="L81" s="156">
        <v>13</v>
      </c>
      <c r="M81" s="156">
        <v>14</v>
      </c>
      <c r="N81" s="157">
        <f t="shared" si="23"/>
        <v>84</v>
      </c>
      <c r="O81" s="157">
        <v>6</v>
      </c>
      <c r="P81" s="156"/>
      <c r="Q81" s="156"/>
      <c r="R81" s="156"/>
      <c r="S81" s="157">
        <f t="shared" si="24"/>
        <v>0</v>
      </c>
      <c r="T81" s="157">
        <v>0</v>
      </c>
      <c r="U81" s="158">
        <f t="shared" si="25"/>
        <v>101</v>
      </c>
      <c r="V81" s="158">
        <f t="shared" si="25"/>
        <v>9</v>
      </c>
      <c r="W81" s="154"/>
      <c r="X81" s="154"/>
      <c r="Y81" s="154">
        <v>8</v>
      </c>
      <c r="Z81" s="159">
        <f t="shared" si="26"/>
        <v>8</v>
      </c>
      <c r="AA81" s="209">
        <v>1</v>
      </c>
      <c r="AB81" s="209"/>
      <c r="AC81" s="173">
        <v>8</v>
      </c>
      <c r="AD81" s="159">
        <f t="shared" si="27"/>
        <v>9</v>
      </c>
      <c r="AE81" s="154">
        <f t="shared" si="15"/>
        <v>-1</v>
      </c>
      <c r="AF81" s="162">
        <f t="shared" si="15"/>
        <v>0</v>
      </c>
      <c r="AG81" s="163">
        <f t="shared" si="15"/>
        <v>0</v>
      </c>
      <c r="AH81" s="159">
        <f t="shared" si="16"/>
        <v>-1</v>
      </c>
      <c r="AI81" s="164">
        <f t="shared" si="17"/>
        <v>-11.111111111111111</v>
      </c>
      <c r="AJ81" s="154"/>
      <c r="AK81" s="154"/>
      <c r="AL81" s="163"/>
      <c r="AM81" s="165"/>
      <c r="AN81" s="165"/>
      <c r="AO81" s="161"/>
      <c r="AP81" s="161"/>
      <c r="AQ81" s="163">
        <f t="shared" si="18"/>
        <v>-1</v>
      </c>
      <c r="AR81" s="163">
        <f t="shared" si="18"/>
        <v>0</v>
      </c>
      <c r="AS81" s="163">
        <f t="shared" si="19"/>
        <v>0</v>
      </c>
      <c r="AT81" s="166">
        <f t="shared" si="20"/>
        <v>-1</v>
      </c>
      <c r="AU81" s="164">
        <f t="shared" si="21"/>
        <v>-11.111111111111111</v>
      </c>
      <c r="AV81" s="168">
        <v>1</v>
      </c>
      <c r="AW81" s="168">
        <v>1</v>
      </c>
      <c r="AX81" s="168"/>
      <c r="AY81" s="169"/>
      <c r="AZ81" s="170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/>
    </row>
    <row r="82" spans="1:72" s="172" customFormat="1" ht="18" customHeight="1">
      <c r="A82" s="154">
        <v>44</v>
      </c>
      <c r="B82" s="155" t="s">
        <v>86</v>
      </c>
      <c r="C82" s="156">
        <v>1</v>
      </c>
      <c r="D82" s="156">
        <v>5</v>
      </c>
      <c r="E82" s="156">
        <v>7</v>
      </c>
      <c r="F82" s="157">
        <f t="shared" si="22"/>
        <v>13</v>
      </c>
      <c r="G82" s="157">
        <v>3</v>
      </c>
      <c r="H82" s="156">
        <v>12</v>
      </c>
      <c r="I82" s="156">
        <v>12</v>
      </c>
      <c r="J82" s="156">
        <v>12</v>
      </c>
      <c r="K82" s="156">
        <v>6</v>
      </c>
      <c r="L82" s="156">
        <v>17</v>
      </c>
      <c r="M82" s="156">
        <v>8</v>
      </c>
      <c r="N82" s="157">
        <f t="shared" si="23"/>
        <v>67</v>
      </c>
      <c r="O82" s="157">
        <v>6</v>
      </c>
      <c r="P82" s="156"/>
      <c r="Q82" s="156"/>
      <c r="R82" s="156"/>
      <c r="S82" s="157">
        <f t="shared" si="24"/>
        <v>0</v>
      </c>
      <c r="T82" s="157">
        <v>0</v>
      </c>
      <c r="U82" s="158">
        <f t="shared" si="25"/>
        <v>80</v>
      </c>
      <c r="V82" s="158">
        <f t="shared" si="25"/>
        <v>9</v>
      </c>
      <c r="W82" s="154">
        <v>1</v>
      </c>
      <c r="X82" s="154"/>
      <c r="Y82" s="154">
        <v>5</v>
      </c>
      <c r="Z82" s="159">
        <f t="shared" si="26"/>
        <v>6</v>
      </c>
      <c r="AA82" s="209">
        <v>1</v>
      </c>
      <c r="AB82" s="209"/>
      <c r="AC82" s="161">
        <v>6</v>
      </c>
      <c r="AD82" s="159">
        <f t="shared" si="27"/>
        <v>7</v>
      </c>
      <c r="AE82" s="154">
        <f t="shared" si="15"/>
        <v>0</v>
      </c>
      <c r="AF82" s="162">
        <f t="shared" si="15"/>
        <v>0</v>
      </c>
      <c r="AG82" s="163">
        <f t="shared" si="15"/>
        <v>-1</v>
      </c>
      <c r="AH82" s="159">
        <f t="shared" si="16"/>
        <v>-1</v>
      </c>
      <c r="AI82" s="164">
        <f t="shared" si="17"/>
        <v>-14.285714285714286</v>
      </c>
      <c r="AJ82" s="154">
        <v>1</v>
      </c>
      <c r="AK82" s="154"/>
      <c r="AL82" s="163"/>
      <c r="AM82" s="165"/>
      <c r="AN82" s="165"/>
      <c r="AO82" s="161"/>
      <c r="AP82" s="161"/>
      <c r="AQ82" s="163">
        <f t="shared" si="18"/>
        <v>0</v>
      </c>
      <c r="AR82" s="163">
        <f t="shared" si="18"/>
        <v>0</v>
      </c>
      <c r="AS82" s="163">
        <f t="shared" si="19"/>
        <v>0</v>
      </c>
      <c r="AT82" s="166">
        <f t="shared" si="20"/>
        <v>0</v>
      </c>
      <c r="AU82" s="164">
        <f t="shared" si="21"/>
        <v>0</v>
      </c>
      <c r="AV82" s="167"/>
      <c r="AW82" s="168"/>
      <c r="AX82" s="168"/>
      <c r="AY82" s="169"/>
      <c r="AZ82" s="170"/>
      <c r="BA82" s="171"/>
      <c r="BB82" s="171"/>
      <c r="BC82" s="171"/>
      <c r="BD82" s="171"/>
      <c r="BE82" s="171"/>
      <c r="BF82" s="171"/>
      <c r="BG82" s="171"/>
      <c r="BH82" s="171"/>
      <c r="BI82" s="171"/>
      <c r="BJ82" s="171"/>
      <c r="BK82" s="171"/>
      <c r="BL82" s="171"/>
      <c r="BM82" s="171"/>
      <c r="BN82" s="171"/>
      <c r="BO82" s="171"/>
      <c r="BP82" s="171"/>
      <c r="BQ82" s="171"/>
      <c r="BR82" s="171"/>
      <c r="BS82" s="171"/>
      <c r="BT82" s="171"/>
    </row>
    <row r="83" spans="1:72" s="172" customFormat="1" ht="18" customHeight="1">
      <c r="A83" s="204">
        <v>45</v>
      </c>
      <c r="B83" s="155" t="s">
        <v>87</v>
      </c>
      <c r="C83" s="156">
        <v>3</v>
      </c>
      <c r="D83" s="156">
        <v>10</v>
      </c>
      <c r="E83" s="156">
        <v>4</v>
      </c>
      <c r="F83" s="157">
        <f t="shared" si="22"/>
        <v>17</v>
      </c>
      <c r="G83" s="157">
        <v>3</v>
      </c>
      <c r="H83" s="156">
        <v>6</v>
      </c>
      <c r="I83" s="156">
        <v>14</v>
      </c>
      <c r="J83" s="156">
        <v>14</v>
      </c>
      <c r="K83" s="156">
        <v>8</v>
      </c>
      <c r="L83" s="156">
        <v>10</v>
      </c>
      <c r="M83" s="156">
        <v>10</v>
      </c>
      <c r="N83" s="157">
        <f t="shared" si="23"/>
        <v>62</v>
      </c>
      <c r="O83" s="157">
        <v>6</v>
      </c>
      <c r="P83" s="156">
        <v>3</v>
      </c>
      <c r="Q83" s="156">
        <v>10</v>
      </c>
      <c r="R83" s="156">
        <v>2</v>
      </c>
      <c r="S83" s="157">
        <f t="shared" si="24"/>
        <v>15</v>
      </c>
      <c r="T83" s="157">
        <v>3</v>
      </c>
      <c r="U83" s="158">
        <f t="shared" si="25"/>
        <v>94</v>
      </c>
      <c r="V83" s="158">
        <f t="shared" si="25"/>
        <v>12</v>
      </c>
      <c r="W83" s="154">
        <v>1</v>
      </c>
      <c r="X83" s="154"/>
      <c r="Y83" s="154">
        <v>9</v>
      </c>
      <c r="Z83" s="159">
        <f t="shared" si="26"/>
        <v>10</v>
      </c>
      <c r="AA83" s="209">
        <v>1</v>
      </c>
      <c r="AB83" s="209"/>
      <c r="AC83" s="173">
        <v>11</v>
      </c>
      <c r="AD83" s="159">
        <f t="shared" si="27"/>
        <v>12</v>
      </c>
      <c r="AE83" s="154">
        <f t="shared" si="15"/>
        <v>0</v>
      </c>
      <c r="AF83" s="162">
        <f t="shared" si="15"/>
        <v>0</v>
      </c>
      <c r="AG83" s="163">
        <f t="shared" si="15"/>
        <v>-2</v>
      </c>
      <c r="AH83" s="159">
        <f t="shared" si="16"/>
        <v>-2</v>
      </c>
      <c r="AI83" s="164">
        <f t="shared" si="17"/>
        <v>-16.666666666666668</v>
      </c>
      <c r="AJ83" s="154">
        <v>1</v>
      </c>
      <c r="AK83" s="154"/>
      <c r="AL83" s="163"/>
      <c r="AM83" s="165"/>
      <c r="AN83" s="165"/>
      <c r="AO83" s="161"/>
      <c r="AP83" s="161"/>
      <c r="AQ83" s="163">
        <f t="shared" si="18"/>
        <v>0</v>
      </c>
      <c r="AR83" s="163">
        <f t="shared" si="18"/>
        <v>0</v>
      </c>
      <c r="AS83" s="163">
        <f t="shared" si="19"/>
        <v>-1</v>
      </c>
      <c r="AT83" s="166">
        <f t="shared" si="20"/>
        <v>-1</v>
      </c>
      <c r="AU83" s="164">
        <f t="shared" si="21"/>
        <v>-8.3333333333333339</v>
      </c>
      <c r="AV83" s="167"/>
      <c r="AW83" s="168"/>
      <c r="AX83" s="168"/>
      <c r="AY83" s="174" t="s">
        <v>323</v>
      </c>
      <c r="AZ83" s="170"/>
      <c r="BA83" s="171"/>
      <c r="BB83" s="171"/>
      <c r="BC83" s="171"/>
      <c r="BD83" s="171"/>
      <c r="BE83" s="171"/>
      <c r="BF83" s="171"/>
      <c r="BG83" s="171"/>
      <c r="BH83" s="171"/>
      <c r="BI83" s="171"/>
      <c r="BJ83" s="171"/>
      <c r="BK83" s="171"/>
      <c r="BL83" s="171"/>
      <c r="BM83" s="171"/>
      <c r="BN83" s="171"/>
      <c r="BO83" s="171"/>
      <c r="BP83" s="171"/>
      <c r="BQ83" s="171"/>
      <c r="BR83" s="171"/>
      <c r="BS83" s="171"/>
      <c r="BT83" s="171"/>
    </row>
    <row r="84" spans="1:72" s="172" customFormat="1" ht="18" customHeight="1">
      <c r="A84" s="154">
        <v>46</v>
      </c>
      <c r="B84" s="176" t="s">
        <v>88</v>
      </c>
      <c r="C84" s="156">
        <v>2</v>
      </c>
      <c r="D84" s="156">
        <v>5</v>
      </c>
      <c r="E84" s="156">
        <v>3</v>
      </c>
      <c r="F84" s="157">
        <f t="shared" si="22"/>
        <v>10</v>
      </c>
      <c r="G84" s="157">
        <v>3</v>
      </c>
      <c r="H84" s="156">
        <v>3</v>
      </c>
      <c r="I84" s="156">
        <v>3</v>
      </c>
      <c r="J84" s="156">
        <v>10</v>
      </c>
      <c r="K84" s="156">
        <v>7</v>
      </c>
      <c r="L84" s="156">
        <v>4</v>
      </c>
      <c r="M84" s="156">
        <v>12</v>
      </c>
      <c r="N84" s="157">
        <f t="shared" si="23"/>
        <v>39</v>
      </c>
      <c r="O84" s="157">
        <v>6</v>
      </c>
      <c r="P84" s="156"/>
      <c r="Q84" s="156"/>
      <c r="R84" s="156"/>
      <c r="S84" s="157">
        <f t="shared" si="24"/>
        <v>0</v>
      </c>
      <c r="T84" s="157">
        <v>0</v>
      </c>
      <c r="U84" s="158">
        <f t="shared" si="25"/>
        <v>49</v>
      </c>
      <c r="V84" s="158">
        <f t="shared" si="25"/>
        <v>9</v>
      </c>
      <c r="W84" s="154">
        <v>1</v>
      </c>
      <c r="X84" s="154"/>
      <c r="Y84" s="154">
        <v>4</v>
      </c>
      <c r="Z84" s="159">
        <f t="shared" si="26"/>
        <v>5</v>
      </c>
      <c r="AA84" s="209">
        <v>1</v>
      </c>
      <c r="AB84" s="209"/>
      <c r="AC84" s="161">
        <v>6</v>
      </c>
      <c r="AD84" s="159">
        <f t="shared" si="27"/>
        <v>7</v>
      </c>
      <c r="AE84" s="154">
        <f t="shared" si="15"/>
        <v>0</v>
      </c>
      <c r="AF84" s="162">
        <f t="shared" si="15"/>
        <v>0</v>
      </c>
      <c r="AG84" s="163">
        <f t="shared" si="15"/>
        <v>-2</v>
      </c>
      <c r="AH84" s="159">
        <f t="shared" si="16"/>
        <v>-2</v>
      </c>
      <c r="AI84" s="164">
        <f t="shared" si="17"/>
        <v>-28.571428571428573</v>
      </c>
      <c r="AJ84" s="154">
        <v>2</v>
      </c>
      <c r="AK84" s="154"/>
      <c r="AL84" s="163"/>
      <c r="AM84" s="165"/>
      <c r="AN84" s="165"/>
      <c r="AO84" s="161"/>
      <c r="AP84" s="161"/>
      <c r="AQ84" s="163">
        <f t="shared" si="18"/>
        <v>0</v>
      </c>
      <c r="AR84" s="163">
        <f t="shared" si="18"/>
        <v>0</v>
      </c>
      <c r="AS84" s="163">
        <f t="shared" si="19"/>
        <v>0</v>
      </c>
      <c r="AT84" s="166">
        <f t="shared" si="20"/>
        <v>0</v>
      </c>
      <c r="AU84" s="164">
        <f t="shared" si="21"/>
        <v>0</v>
      </c>
      <c r="AV84" s="167"/>
      <c r="AW84" s="168"/>
      <c r="AX84" s="168"/>
      <c r="AY84" s="169"/>
      <c r="AZ84" s="170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/>
      <c r="BM84" s="171"/>
      <c r="BN84" s="171"/>
      <c r="BO84" s="171"/>
      <c r="BP84" s="171"/>
      <c r="BQ84" s="171"/>
      <c r="BR84" s="171"/>
      <c r="BS84" s="171"/>
      <c r="BT84" s="171"/>
    </row>
    <row r="85" spans="1:72" s="172" customFormat="1" ht="18" customHeight="1" thickBot="1">
      <c r="A85" s="177"/>
      <c r="B85" s="178" t="s">
        <v>191</v>
      </c>
      <c r="C85" s="179">
        <f t="shared" ref="C85:AH85" si="28">SUM(C39:C84)</f>
        <v>314</v>
      </c>
      <c r="D85" s="179">
        <f t="shared" si="28"/>
        <v>769</v>
      </c>
      <c r="E85" s="179">
        <f t="shared" si="28"/>
        <v>920</v>
      </c>
      <c r="F85" s="180">
        <f t="shared" si="28"/>
        <v>2003</v>
      </c>
      <c r="G85" s="180">
        <f t="shared" si="28"/>
        <v>130</v>
      </c>
      <c r="H85" s="179">
        <f t="shared" si="28"/>
        <v>961</v>
      </c>
      <c r="I85" s="179">
        <f t="shared" si="28"/>
        <v>1042</v>
      </c>
      <c r="J85" s="179">
        <f t="shared" si="28"/>
        <v>1073</v>
      </c>
      <c r="K85" s="179">
        <f t="shared" si="28"/>
        <v>1114</v>
      </c>
      <c r="L85" s="179">
        <f t="shared" si="28"/>
        <v>1202</v>
      </c>
      <c r="M85" s="179">
        <f t="shared" si="28"/>
        <v>1105</v>
      </c>
      <c r="N85" s="180">
        <f t="shared" si="28"/>
        <v>6497</v>
      </c>
      <c r="O85" s="180">
        <f t="shared" si="28"/>
        <v>328</v>
      </c>
      <c r="P85" s="179">
        <f t="shared" si="28"/>
        <v>231</v>
      </c>
      <c r="Q85" s="179">
        <f t="shared" si="28"/>
        <v>246</v>
      </c>
      <c r="R85" s="179">
        <f t="shared" si="28"/>
        <v>186</v>
      </c>
      <c r="S85" s="180">
        <f t="shared" si="28"/>
        <v>663</v>
      </c>
      <c r="T85" s="180">
        <f t="shared" si="28"/>
        <v>36</v>
      </c>
      <c r="U85" s="181">
        <f t="shared" si="28"/>
        <v>9163</v>
      </c>
      <c r="V85" s="181">
        <f t="shared" si="28"/>
        <v>494</v>
      </c>
      <c r="W85" s="182">
        <f t="shared" si="28"/>
        <v>42</v>
      </c>
      <c r="X85" s="182">
        <f t="shared" si="28"/>
        <v>11</v>
      </c>
      <c r="Y85" s="182">
        <f t="shared" si="28"/>
        <v>548</v>
      </c>
      <c r="Z85" s="183">
        <f t="shared" si="28"/>
        <v>601</v>
      </c>
      <c r="AA85" s="182">
        <f t="shared" si="28"/>
        <v>45</v>
      </c>
      <c r="AB85" s="182">
        <f t="shared" si="28"/>
        <v>33</v>
      </c>
      <c r="AC85" s="185">
        <f t="shared" si="28"/>
        <v>555</v>
      </c>
      <c r="AD85" s="183">
        <f t="shared" si="28"/>
        <v>633</v>
      </c>
      <c r="AE85" s="182">
        <f t="shared" si="28"/>
        <v>-3</v>
      </c>
      <c r="AF85" s="182">
        <f t="shared" si="28"/>
        <v>-22</v>
      </c>
      <c r="AG85" s="182">
        <f t="shared" si="28"/>
        <v>-7</v>
      </c>
      <c r="AH85" s="183">
        <f t="shared" si="28"/>
        <v>-32</v>
      </c>
      <c r="AI85" s="184">
        <f>AH85*100/AD85</f>
        <v>-5.0552922590837284</v>
      </c>
      <c r="AJ85" s="182">
        <f t="shared" ref="AJ85:AS85" si="29">SUM(AJ39:AJ84)</f>
        <v>12</v>
      </c>
      <c r="AK85" s="182">
        <f t="shared" si="29"/>
        <v>4</v>
      </c>
      <c r="AL85" s="185">
        <f t="shared" si="29"/>
        <v>2</v>
      </c>
      <c r="AM85" s="180">
        <f t="shared" si="29"/>
        <v>2</v>
      </c>
      <c r="AN85" s="180">
        <f t="shared" si="29"/>
        <v>0</v>
      </c>
      <c r="AO85" s="179">
        <f t="shared" si="29"/>
        <v>2</v>
      </c>
      <c r="AP85" s="179">
        <f t="shared" si="29"/>
        <v>0</v>
      </c>
      <c r="AQ85" s="185">
        <f t="shared" si="29"/>
        <v>-3</v>
      </c>
      <c r="AR85" s="185">
        <f t="shared" si="29"/>
        <v>-22</v>
      </c>
      <c r="AS85" s="185">
        <f t="shared" si="29"/>
        <v>11</v>
      </c>
      <c r="AT85" s="215">
        <f t="shared" ref="AT85:AT125" si="30">SUM(AQ85:AS85)</f>
        <v>-14</v>
      </c>
      <c r="AU85" s="184">
        <f>AT85*100/AD85</f>
        <v>-2.2116903633491312</v>
      </c>
      <c r="AV85" s="187">
        <f>SUM(AV39:AV84)</f>
        <v>6</v>
      </c>
      <c r="AW85" s="187">
        <f>SUM(AW39:AW84)</f>
        <v>15</v>
      </c>
      <c r="AX85" s="185"/>
      <c r="AY85" s="169"/>
      <c r="AZ85" s="170"/>
      <c r="BA85" s="171"/>
      <c r="BB85" s="171"/>
      <c r="BC85" s="171"/>
      <c r="BD85" s="171"/>
      <c r="BE85" s="171"/>
      <c r="BF85" s="171"/>
      <c r="BG85" s="171"/>
      <c r="BH85" s="171"/>
      <c r="BI85" s="171"/>
      <c r="BJ85" s="171"/>
      <c r="BK85" s="171"/>
      <c r="BL85" s="171"/>
      <c r="BM85" s="171"/>
      <c r="BN85" s="171"/>
      <c r="BO85" s="171"/>
      <c r="BP85" s="171"/>
      <c r="BQ85" s="171"/>
      <c r="BR85" s="171"/>
      <c r="BS85" s="171"/>
      <c r="BT85" s="171"/>
    </row>
    <row r="86" spans="1:72" s="203" customFormat="1" ht="19.5" customHeight="1" thickTop="1">
      <c r="A86" s="216"/>
      <c r="B86" s="217" t="s">
        <v>216</v>
      </c>
      <c r="C86" s="218"/>
      <c r="D86" s="219"/>
      <c r="E86" s="219"/>
      <c r="F86" s="220"/>
      <c r="G86" s="220"/>
      <c r="H86" s="219"/>
      <c r="I86" s="219"/>
      <c r="J86" s="219"/>
      <c r="K86" s="219"/>
      <c r="L86" s="219"/>
      <c r="M86" s="219"/>
      <c r="N86" s="220"/>
      <c r="O86" s="220"/>
      <c r="P86" s="219"/>
      <c r="Q86" s="219"/>
      <c r="R86" s="219"/>
      <c r="S86" s="220"/>
      <c r="T86" s="220"/>
      <c r="U86" s="221"/>
      <c r="V86" s="221"/>
      <c r="W86" s="222"/>
      <c r="X86" s="222"/>
      <c r="Y86" s="222"/>
      <c r="Z86" s="223"/>
      <c r="AA86" s="224"/>
      <c r="AB86" s="224"/>
      <c r="AC86" s="219"/>
      <c r="AD86" s="223"/>
      <c r="AE86" s="222"/>
      <c r="AF86" s="222"/>
      <c r="AG86" s="225"/>
      <c r="AH86" s="223"/>
      <c r="AI86" s="226"/>
      <c r="AJ86" s="222"/>
      <c r="AK86" s="222"/>
      <c r="AL86" s="195"/>
      <c r="AM86" s="227"/>
      <c r="AN86" s="227"/>
      <c r="AO86" s="219"/>
      <c r="AP86" s="219"/>
      <c r="AQ86" s="195"/>
      <c r="AR86" s="195"/>
      <c r="AS86" s="195"/>
      <c r="AT86" s="196"/>
      <c r="AU86" s="197"/>
      <c r="AV86" s="228"/>
      <c r="AW86" s="229"/>
      <c r="AX86" s="229"/>
      <c r="AY86" s="200"/>
      <c r="AZ86" s="201"/>
      <c r="BA86" s="202"/>
      <c r="BB86" s="202"/>
      <c r="BC86" s="202"/>
      <c r="BD86" s="202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</row>
    <row r="87" spans="1:72" s="172" customFormat="1" ht="18" customHeight="1">
      <c r="A87" s="154">
        <v>1</v>
      </c>
      <c r="B87" s="155" t="s">
        <v>120</v>
      </c>
      <c r="C87" s="156">
        <v>27</v>
      </c>
      <c r="D87" s="156">
        <v>41</v>
      </c>
      <c r="E87" s="156">
        <v>41</v>
      </c>
      <c r="F87" s="157">
        <f t="shared" si="22"/>
        <v>109</v>
      </c>
      <c r="G87" s="157">
        <v>5</v>
      </c>
      <c r="H87" s="156">
        <v>73</v>
      </c>
      <c r="I87" s="156">
        <v>74</v>
      </c>
      <c r="J87" s="156">
        <v>75</v>
      </c>
      <c r="K87" s="156">
        <v>83</v>
      </c>
      <c r="L87" s="156">
        <v>80</v>
      </c>
      <c r="M87" s="156">
        <v>104</v>
      </c>
      <c r="N87" s="157">
        <f t="shared" si="23"/>
        <v>489</v>
      </c>
      <c r="O87" s="157">
        <v>19</v>
      </c>
      <c r="P87" s="156">
        <v>67</v>
      </c>
      <c r="Q87" s="156">
        <v>87</v>
      </c>
      <c r="R87" s="156">
        <v>67</v>
      </c>
      <c r="S87" s="157">
        <f t="shared" si="24"/>
        <v>221</v>
      </c>
      <c r="T87" s="157">
        <v>7</v>
      </c>
      <c r="U87" s="158">
        <f t="shared" si="25"/>
        <v>819</v>
      </c>
      <c r="V87" s="158">
        <f t="shared" si="25"/>
        <v>31</v>
      </c>
      <c r="W87" s="154">
        <v>1</v>
      </c>
      <c r="X87" s="154">
        <v>2</v>
      </c>
      <c r="Y87" s="154">
        <v>37</v>
      </c>
      <c r="Z87" s="159">
        <f t="shared" si="26"/>
        <v>40</v>
      </c>
      <c r="AA87" s="230">
        <v>1</v>
      </c>
      <c r="AB87" s="230">
        <v>2</v>
      </c>
      <c r="AC87" s="173">
        <v>39</v>
      </c>
      <c r="AD87" s="159">
        <f t="shared" si="27"/>
        <v>42</v>
      </c>
      <c r="AE87" s="154">
        <f t="shared" ref="AE87:AG124" si="31">SUM(W87-AA87)</f>
        <v>0</v>
      </c>
      <c r="AF87" s="162">
        <f t="shared" si="31"/>
        <v>0</v>
      </c>
      <c r="AG87" s="163">
        <f t="shared" si="31"/>
        <v>-2</v>
      </c>
      <c r="AH87" s="159">
        <f t="shared" ref="AH87:AH124" si="32">SUM(AE87:AG87)</f>
        <v>-2</v>
      </c>
      <c r="AI87" s="164">
        <f t="shared" ref="AI87:AI124" si="33">AH87*100/AD87</f>
        <v>-4.7619047619047619</v>
      </c>
      <c r="AJ87" s="154"/>
      <c r="AK87" s="154"/>
      <c r="AL87" s="163"/>
      <c r="AM87" s="165"/>
      <c r="AN87" s="165"/>
      <c r="AO87" s="161"/>
      <c r="AP87" s="161"/>
      <c r="AQ87" s="163">
        <f t="shared" ref="AQ87:AR124" si="34">AE87</f>
        <v>0</v>
      </c>
      <c r="AR87" s="163">
        <f t="shared" si="34"/>
        <v>0</v>
      </c>
      <c r="AS87" s="163">
        <f t="shared" ref="AS87:AS124" si="35">AG87+AJ87+AK87+AL87-AM87-AN87+AO87+AP87</f>
        <v>-2</v>
      </c>
      <c r="AT87" s="166">
        <f t="shared" ref="AT87:AT124" si="36">SUM(AQ87:AS87)</f>
        <v>-2</v>
      </c>
      <c r="AU87" s="164">
        <f t="shared" ref="AU87:AU124" si="37">AT87*100/AD87</f>
        <v>-4.7619047619047619</v>
      </c>
      <c r="AV87" s="167">
        <v>1</v>
      </c>
      <c r="AW87" s="168">
        <v>6</v>
      </c>
      <c r="AX87" s="168"/>
      <c r="AY87" s="174" t="s">
        <v>324</v>
      </c>
      <c r="AZ87" s="170"/>
      <c r="BA87" s="171"/>
      <c r="BB87" s="171"/>
      <c r="BC87" s="171"/>
      <c r="BD87" s="171"/>
      <c r="BE87" s="171"/>
      <c r="BF87" s="171"/>
      <c r="BG87" s="171"/>
      <c r="BH87" s="171"/>
      <c r="BI87" s="171"/>
      <c r="BJ87" s="171"/>
      <c r="BK87" s="171"/>
      <c r="BL87" s="171"/>
      <c r="BM87" s="171"/>
      <c r="BN87" s="171"/>
      <c r="BO87" s="171"/>
      <c r="BP87" s="171"/>
      <c r="BQ87" s="171"/>
      <c r="BR87" s="171"/>
      <c r="BS87" s="171"/>
      <c r="BT87" s="171"/>
    </row>
    <row r="88" spans="1:72" s="172" customFormat="1" ht="18" customHeight="1">
      <c r="A88" s="154">
        <v>2</v>
      </c>
      <c r="B88" s="155" t="s">
        <v>115</v>
      </c>
      <c r="C88" s="156">
        <v>8</v>
      </c>
      <c r="D88" s="156">
        <v>7</v>
      </c>
      <c r="E88" s="156">
        <v>7</v>
      </c>
      <c r="F88" s="157">
        <f t="shared" si="22"/>
        <v>22</v>
      </c>
      <c r="G88" s="157">
        <v>3</v>
      </c>
      <c r="H88" s="156">
        <v>14</v>
      </c>
      <c r="I88" s="156">
        <v>15</v>
      </c>
      <c r="J88" s="156">
        <v>17</v>
      </c>
      <c r="K88" s="156">
        <v>12</v>
      </c>
      <c r="L88" s="156">
        <v>21</v>
      </c>
      <c r="M88" s="156">
        <v>14</v>
      </c>
      <c r="N88" s="157">
        <f t="shared" si="23"/>
        <v>93</v>
      </c>
      <c r="O88" s="157">
        <v>6</v>
      </c>
      <c r="P88" s="156"/>
      <c r="Q88" s="156"/>
      <c r="R88" s="156"/>
      <c r="S88" s="157">
        <f t="shared" si="24"/>
        <v>0</v>
      </c>
      <c r="T88" s="157">
        <v>0</v>
      </c>
      <c r="U88" s="158">
        <f t="shared" si="25"/>
        <v>115</v>
      </c>
      <c r="V88" s="158">
        <f t="shared" si="25"/>
        <v>9</v>
      </c>
      <c r="W88" s="154">
        <v>1</v>
      </c>
      <c r="X88" s="154"/>
      <c r="Y88" s="154">
        <v>8</v>
      </c>
      <c r="Z88" s="159">
        <f t="shared" si="26"/>
        <v>9</v>
      </c>
      <c r="AA88" s="230">
        <v>1</v>
      </c>
      <c r="AB88" s="230"/>
      <c r="AC88" s="173">
        <v>8</v>
      </c>
      <c r="AD88" s="159">
        <f t="shared" si="27"/>
        <v>9</v>
      </c>
      <c r="AE88" s="154">
        <f t="shared" si="31"/>
        <v>0</v>
      </c>
      <c r="AF88" s="162">
        <f t="shared" si="31"/>
        <v>0</v>
      </c>
      <c r="AG88" s="163">
        <f t="shared" si="31"/>
        <v>0</v>
      </c>
      <c r="AH88" s="159">
        <f t="shared" si="32"/>
        <v>0</v>
      </c>
      <c r="AI88" s="164">
        <f t="shared" si="33"/>
        <v>0</v>
      </c>
      <c r="AJ88" s="154"/>
      <c r="AK88" s="154"/>
      <c r="AL88" s="163"/>
      <c r="AM88" s="165"/>
      <c r="AN88" s="165"/>
      <c r="AO88" s="161"/>
      <c r="AP88" s="161"/>
      <c r="AQ88" s="163">
        <f t="shared" si="34"/>
        <v>0</v>
      </c>
      <c r="AR88" s="163">
        <f t="shared" si="34"/>
        <v>0</v>
      </c>
      <c r="AS88" s="163">
        <f t="shared" si="35"/>
        <v>0</v>
      </c>
      <c r="AT88" s="166">
        <f t="shared" si="36"/>
        <v>0</v>
      </c>
      <c r="AU88" s="164">
        <f t="shared" si="37"/>
        <v>0</v>
      </c>
      <c r="AV88" s="167"/>
      <c r="AW88" s="168"/>
      <c r="AX88" s="168"/>
      <c r="AY88" s="169"/>
      <c r="AZ88" s="170"/>
      <c r="BA88" s="171"/>
      <c r="BB88" s="171"/>
      <c r="BC88" s="171"/>
      <c r="BD88" s="171"/>
      <c r="BE88" s="171"/>
      <c r="BF88" s="171"/>
      <c r="BG88" s="171"/>
      <c r="BH88" s="171"/>
      <c r="BI88" s="171"/>
      <c r="BJ88" s="171"/>
      <c r="BK88" s="171"/>
      <c r="BL88" s="171"/>
      <c r="BM88" s="171"/>
      <c r="BN88" s="171"/>
      <c r="BO88" s="171"/>
      <c r="BP88" s="171"/>
      <c r="BQ88" s="171"/>
      <c r="BR88" s="171"/>
      <c r="BS88" s="171"/>
      <c r="BT88" s="171"/>
    </row>
    <row r="89" spans="1:72" s="172" customFormat="1" ht="18" customHeight="1">
      <c r="A89" s="154">
        <v>3</v>
      </c>
      <c r="B89" s="155" t="s">
        <v>116</v>
      </c>
      <c r="C89" s="156">
        <v>12</v>
      </c>
      <c r="D89" s="156">
        <v>8</v>
      </c>
      <c r="E89" s="156">
        <v>15</v>
      </c>
      <c r="F89" s="157">
        <f t="shared" si="22"/>
        <v>35</v>
      </c>
      <c r="G89" s="157">
        <v>3</v>
      </c>
      <c r="H89" s="156">
        <v>16</v>
      </c>
      <c r="I89" s="156">
        <v>18</v>
      </c>
      <c r="J89" s="156">
        <v>17</v>
      </c>
      <c r="K89" s="156">
        <v>14</v>
      </c>
      <c r="L89" s="156">
        <v>13</v>
      </c>
      <c r="M89" s="156">
        <v>19</v>
      </c>
      <c r="N89" s="157">
        <f t="shared" si="23"/>
        <v>97</v>
      </c>
      <c r="O89" s="157">
        <v>6</v>
      </c>
      <c r="P89" s="156"/>
      <c r="Q89" s="156"/>
      <c r="R89" s="156"/>
      <c r="S89" s="157">
        <f t="shared" si="24"/>
        <v>0</v>
      </c>
      <c r="T89" s="157">
        <v>0</v>
      </c>
      <c r="U89" s="158">
        <f t="shared" si="25"/>
        <v>132</v>
      </c>
      <c r="V89" s="158">
        <f t="shared" si="25"/>
        <v>9</v>
      </c>
      <c r="W89" s="154">
        <v>1</v>
      </c>
      <c r="X89" s="154"/>
      <c r="Y89" s="154">
        <v>11</v>
      </c>
      <c r="Z89" s="159">
        <f t="shared" si="26"/>
        <v>12</v>
      </c>
      <c r="AA89" s="230">
        <v>1</v>
      </c>
      <c r="AB89" s="230">
        <v>1</v>
      </c>
      <c r="AC89" s="161">
        <v>11</v>
      </c>
      <c r="AD89" s="159">
        <f t="shared" si="27"/>
        <v>13</v>
      </c>
      <c r="AE89" s="154">
        <f t="shared" si="31"/>
        <v>0</v>
      </c>
      <c r="AF89" s="162">
        <f t="shared" si="31"/>
        <v>-1</v>
      </c>
      <c r="AG89" s="163">
        <f t="shared" si="31"/>
        <v>0</v>
      </c>
      <c r="AH89" s="159">
        <f t="shared" si="32"/>
        <v>-1</v>
      </c>
      <c r="AI89" s="164">
        <f t="shared" si="33"/>
        <v>-7.6923076923076925</v>
      </c>
      <c r="AJ89" s="154"/>
      <c r="AK89" s="154"/>
      <c r="AL89" s="163"/>
      <c r="AM89" s="165"/>
      <c r="AN89" s="165"/>
      <c r="AO89" s="161"/>
      <c r="AP89" s="161"/>
      <c r="AQ89" s="163">
        <f t="shared" si="34"/>
        <v>0</v>
      </c>
      <c r="AR89" s="163">
        <f t="shared" si="34"/>
        <v>-1</v>
      </c>
      <c r="AS89" s="163">
        <f t="shared" si="35"/>
        <v>0</v>
      </c>
      <c r="AT89" s="166">
        <f t="shared" si="36"/>
        <v>-1</v>
      </c>
      <c r="AU89" s="164">
        <f t="shared" si="37"/>
        <v>-7.6923076923076925</v>
      </c>
      <c r="AV89" s="167"/>
      <c r="AW89" s="168">
        <v>1</v>
      </c>
      <c r="AX89" s="168"/>
      <c r="AY89" s="169"/>
      <c r="AZ89" s="170"/>
      <c r="BA89" s="171"/>
      <c r="BB89" s="171"/>
      <c r="BC89" s="171"/>
      <c r="BD89" s="171"/>
      <c r="BE89" s="171"/>
      <c r="BF89" s="171"/>
      <c r="BG89" s="171"/>
      <c r="BH89" s="171"/>
      <c r="BI89" s="171"/>
      <c r="BJ89" s="171"/>
      <c r="BK89" s="171"/>
      <c r="BL89" s="171"/>
      <c r="BM89" s="171"/>
      <c r="BN89" s="171"/>
      <c r="BO89" s="171"/>
      <c r="BP89" s="171"/>
      <c r="BQ89" s="171"/>
      <c r="BR89" s="171"/>
      <c r="BS89" s="171"/>
      <c r="BT89" s="171"/>
    </row>
    <row r="90" spans="1:72" s="172" customFormat="1" ht="18" customHeight="1">
      <c r="A90" s="154">
        <v>4</v>
      </c>
      <c r="B90" s="155" t="s">
        <v>117</v>
      </c>
      <c r="C90" s="156">
        <v>12</v>
      </c>
      <c r="D90" s="156">
        <v>11</v>
      </c>
      <c r="E90" s="156">
        <v>21</v>
      </c>
      <c r="F90" s="157">
        <f t="shared" si="22"/>
        <v>44</v>
      </c>
      <c r="G90" s="157">
        <v>3</v>
      </c>
      <c r="H90" s="156">
        <v>14</v>
      </c>
      <c r="I90" s="156">
        <v>31</v>
      </c>
      <c r="J90" s="156">
        <v>20</v>
      </c>
      <c r="K90" s="156">
        <v>11</v>
      </c>
      <c r="L90" s="156">
        <v>15</v>
      </c>
      <c r="M90" s="156">
        <v>16</v>
      </c>
      <c r="N90" s="157">
        <f t="shared" si="23"/>
        <v>107</v>
      </c>
      <c r="O90" s="157">
        <v>6</v>
      </c>
      <c r="P90" s="156"/>
      <c r="Q90" s="156"/>
      <c r="R90" s="156"/>
      <c r="S90" s="157">
        <f t="shared" si="24"/>
        <v>0</v>
      </c>
      <c r="T90" s="157">
        <v>0</v>
      </c>
      <c r="U90" s="158">
        <f t="shared" si="25"/>
        <v>151</v>
      </c>
      <c r="V90" s="158">
        <f t="shared" si="25"/>
        <v>9</v>
      </c>
      <c r="W90" s="154">
        <v>1</v>
      </c>
      <c r="X90" s="154"/>
      <c r="Y90" s="154">
        <v>11</v>
      </c>
      <c r="Z90" s="159">
        <f t="shared" si="26"/>
        <v>12</v>
      </c>
      <c r="AA90" s="230">
        <v>1</v>
      </c>
      <c r="AB90" s="230">
        <v>1</v>
      </c>
      <c r="AC90" s="161">
        <v>11</v>
      </c>
      <c r="AD90" s="159">
        <f t="shared" si="27"/>
        <v>13</v>
      </c>
      <c r="AE90" s="154">
        <f t="shared" si="31"/>
        <v>0</v>
      </c>
      <c r="AF90" s="162">
        <f t="shared" si="31"/>
        <v>-1</v>
      </c>
      <c r="AG90" s="163">
        <f t="shared" si="31"/>
        <v>0</v>
      </c>
      <c r="AH90" s="159">
        <f t="shared" si="32"/>
        <v>-1</v>
      </c>
      <c r="AI90" s="164">
        <f t="shared" si="33"/>
        <v>-7.6923076923076925</v>
      </c>
      <c r="AJ90" s="154"/>
      <c r="AK90" s="154"/>
      <c r="AL90" s="163"/>
      <c r="AM90" s="165"/>
      <c r="AN90" s="165"/>
      <c r="AO90" s="161"/>
      <c r="AP90" s="161"/>
      <c r="AQ90" s="163">
        <f t="shared" si="34"/>
        <v>0</v>
      </c>
      <c r="AR90" s="163">
        <f t="shared" si="34"/>
        <v>-1</v>
      </c>
      <c r="AS90" s="163">
        <f t="shared" si="35"/>
        <v>0</v>
      </c>
      <c r="AT90" s="166">
        <f t="shared" si="36"/>
        <v>-1</v>
      </c>
      <c r="AU90" s="164">
        <f t="shared" si="37"/>
        <v>-7.6923076923076925</v>
      </c>
      <c r="AV90" s="167"/>
      <c r="AW90" s="168">
        <v>1</v>
      </c>
      <c r="AX90" s="168"/>
      <c r="AY90" s="169"/>
      <c r="AZ90" s="170"/>
      <c r="BA90" s="171"/>
      <c r="BB90" s="171"/>
      <c r="BC90" s="171"/>
      <c r="BD90" s="171"/>
      <c r="BE90" s="171"/>
      <c r="BF90" s="171"/>
      <c r="BG90" s="171"/>
      <c r="BH90" s="171"/>
      <c r="BI90" s="171"/>
      <c r="BJ90" s="171"/>
      <c r="BK90" s="171"/>
      <c r="BL90" s="171"/>
      <c r="BM90" s="171"/>
      <c r="BN90" s="171"/>
      <c r="BO90" s="171"/>
      <c r="BP90" s="171"/>
      <c r="BQ90" s="171"/>
      <c r="BR90" s="171"/>
      <c r="BS90" s="171"/>
      <c r="BT90" s="171"/>
    </row>
    <row r="91" spans="1:72" s="172" customFormat="1" ht="18" customHeight="1">
      <c r="A91" s="154">
        <v>5</v>
      </c>
      <c r="B91" s="155" t="s">
        <v>118</v>
      </c>
      <c r="C91" s="156">
        <v>3</v>
      </c>
      <c r="D91" s="156">
        <v>8</v>
      </c>
      <c r="E91" s="156">
        <v>8</v>
      </c>
      <c r="F91" s="157">
        <f t="shared" si="22"/>
        <v>19</v>
      </c>
      <c r="G91" s="157">
        <v>3</v>
      </c>
      <c r="H91" s="156">
        <v>27</v>
      </c>
      <c r="I91" s="156">
        <v>33</v>
      </c>
      <c r="J91" s="156">
        <v>30</v>
      </c>
      <c r="K91" s="156">
        <v>28</v>
      </c>
      <c r="L91" s="156">
        <v>52</v>
      </c>
      <c r="M91" s="156">
        <v>47</v>
      </c>
      <c r="N91" s="157">
        <f t="shared" si="23"/>
        <v>217</v>
      </c>
      <c r="O91" s="157">
        <v>8</v>
      </c>
      <c r="P91" s="156">
        <v>24</v>
      </c>
      <c r="Q91" s="156">
        <v>26</v>
      </c>
      <c r="R91" s="156">
        <v>29</v>
      </c>
      <c r="S91" s="157">
        <f t="shared" si="24"/>
        <v>79</v>
      </c>
      <c r="T91" s="157">
        <v>3</v>
      </c>
      <c r="U91" s="158">
        <f t="shared" si="25"/>
        <v>315</v>
      </c>
      <c r="V91" s="158">
        <f t="shared" si="25"/>
        <v>14</v>
      </c>
      <c r="W91" s="154">
        <v>1</v>
      </c>
      <c r="X91" s="154">
        <v>1</v>
      </c>
      <c r="Y91" s="154">
        <v>19</v>
      </c>
      <c r="Z91" s="159">
        <f t="shared" si="26"/>
        <v>21</v>
      </c>
      <c r="AA91" s="230">
        <v>1</v>
      </c>
      <c r="AB91" s="230">
        <v>1</v>
      </c>
      <c r="AC91" s="173">
        <v>18</v>
      </c>
      <c r="AD91" s="159">
        <f t="shared" si="27"/>
        <v>20</v>
      </c>
      <c r="AE91" s="154">
        <f t="shared" si="31"/>
        <v>0</v>
      </c>
      <c r="AF91" s="162">
        <f t="shared" si="31"/>
        <v>0</v>
      </c>
      <c r="AG91" s="163">
        <f t="shared" si="31"/>
        <v>1</v>
      </c>
      <c r="AH91" s="159">
        <f t="shared" si="32"/>
        <v>1</v>
      </c>
      <c r="AI91" s="164">
        <f t="shared" si="33"/>
        <v>5</v>
      </c>
      <c r="AJ91" s="154"/>
      <c r="AK91" s="154"/>
      <c r="AL91" s="163"/>
      <c r="AM91" s="165"/>
      <c r="AN91" s="165"/>
      <c r="AO91" s="161"/>
      <c r="AP91" s="161"/>
      <c r="AQ91" s="163">
        <f t="shared" si="34"/>
        <v>0</v>
      </c>
      <c r="AR91" s="163">
        <f t="shared" si="34"/>
        <v>0</v>
      </c>
      <c r="AS91" s="163">
        <f t="shared" si="35"/>
        <v>1</v>
      </c>
      <c r="AT91" s="166">
        <f t="shared" si="36"/>
        <v>1</v>
      </c>
      <c r="AU91" s="164">
        <f t="shared" si="37"/>
        <v>5</v>
      </c>
      <c r="AV91" s="167"/>
      <c r="AW91" s="168"/>
      <c r="AX91" s="168"/>
      <c r="AY91" s="169"/>
      <c r="AZ91" s="170"/>
      <c r="BA91" s="171"/>
      <c r="BB91" s="171"/>
      <c r="BC91" s="171"/>
      <c r="BD91" s="171"/>
      <c r="BE91" s="171"/>
      <c r="BF91" s="171"/>
      <c r="BG91" s="171"/>
      <c r="BH91" s="171"/>
      <c r="BI91" s="171"/>
      <c r="BJ91" s="171"/>
      <c r="BK91" s="171"/>
      <c r="BL91" s="171"/>
      <c r="BM91" s="171"/>
      <c r="BN91" s="171"/>
      <c r="BO91" s="171"/>
      <c r="BP91" s="171"/>
      <c r="BQ91" s="171"/>
      <c r="BR91" s="171"/>
      <c r="BS91" s="171"/>
      <c r="BT91" s="171"/>
    </row>
    <row r="92" spans="1:72" s="172" customFormat="1" ht="18" customHeight="1">
      <c r="A92" s="154">
        <v>6</v>
      </c>
      <c r="B92" s="155" t="s">
        <v>119</v>
      </c>
      <c r="C92" s="156">
        <v>12</v>
      </c>
      <c r="D92" s="156">
        <v>11</v>
      </c>
      <c r="E92" s="156">
        <v>6</v>
      </c>
      <c r="F92" s="157">
        <f t="shared" si="22"/>
        <v>29</v>
      </c>
      <c r="G92" s="157">
        <v>3</v>
      </c>
      <c r="H92" s="156">
        <v>13</v>
      </c>
      <c r="I92" s="156">
        <v>14</v>
      </c>
      <c r="J92" s="156">
        <v>13</v>
      </c>
      <c r="K92" s="156">
        <v>18</v>
      </c>
      <c r="L92" s="156">
        <v>19</v>
      </c>
      <c r="M92" s="156">
        <v>15</v>
      </c>
      <c r="N92" s="157">
        <f t="shared" si="23"/>
        <v>92</v>
      </c>
      <c r="O92" s="157">
        <v>6</v>
      </c>
      <c r="P92" s="156"/>
      <c r="Q92" s="156"/>
      <c r="R92" s="156"/>
      <c r="S92" s="157">
        <f t="shared" si="24"/>
        <v>0</v>
      </c>
      <c r="T92" s="157">
        <v>0</v>
      </c>
      <c r="U92" s="158">
        <f t="shared" si="25"/>
        <v>121</v>
      </c>
      <c r="V92" s="158">
        <f t="shared" si="25"/>
        <v>9</v>
      </c>
      <c r="W92" s="154">
        <v>1</v>
      </c>
      <c r="X92" s="154"/>
      <c r="Y92" s="154">
        <v>11</v>
      </c>
      <c r="Z92" s="159">
        <f t="shared" si="26"/>
        <v>12</v>
      </c>
      <c r="AA92" s="230">
        <v>1</v>
      </c>
      <c r="AB92" s="230">
        <v>1</v>
      </c>
      <c r="AC92" s="161">
        <v>11</v>
      </c>
      <c r="AD92" s="159">
        <f t="shared" si="27"/>
        <v>13</v>
      </c>
      <c r="AE92" s="154">
        <f t="shared" si="31"/>
        <v>0</v>
      </c>
      <c r="AF92" s="162">
        <f t="shared" si="31"/>
        <v>-1</v>
      </c>
      <c r="AG92" s="163">
        <f t="shared" si="31"/>
        <v>0</v>
      </c>
      <c r="AH92" s="159">
        <f t="shared" si="32"/>
        <v>-1</v>
      </c>
      <c r="AI92" s="164">
        <f t="shared" si="33"/>
        <v>-7.6923076923076925</v>
      </c>
      <c r="AJ92" s="154"/>
      <c r="AK92" s="154"/>
      <c r="AL92" s="163"/>
      <c r="AM92" s="165"/>
      <c r="AN92" s="165"/>
      <c r="AO92" s="161"/>
      <c r="AP92" s="161"/>
      <c r="AQ92" s="163">
        <f t="shared" si="34"/>
        <v>0</v>
      </c>
      <c r="AR92" s="163">
        <f t="shared" si="34"/>
        <v>-1</v>
      </c>
      <c r="AS92" s="163">
        <f t="shared" si="35"/>
        <v>0</v>
      </c>
      <c r="AT92" s="166">
        <f t="shared" si="36"/>
        <v>-1</v>
      </c>
      <c r="AU92" s="164">
        <f t="shared" si="37"/>
        <v>-7.6923076923076925</v>
      </c>
      <c r="AV92" s="167"/>
      <c r="AW92" s="168"/>
      <c r="AX92" s="168"/>
      <c r="AY92" s="169"/>
      <c r="AZ92" s="170"/>
      <c r="BA92" s="171"/>
      <c r="BB92" s="171"/>
      <c r="BC92" s="171"/>
      <c r="BD92" s="171"/>
      <c r="BE92" s="171"/>
      <c r="BF92" s="171"/>
      <c r="BG92" s="171"/>
      <c r="BH92" s="171"/>
      <c r="BI92" s="171"/>
      <c r="BJ92" s="171"/>
      <c r="BK92" s="171"/>
      <c r="BL92" s="171"/>
      <c r="BM92" s="171"/>
      <c r="BN92" s="171"/>
      <c r="BO92" s="171"/>
      <c r="BP92" s="171"/>
      <c r="BQ92" s="171"/>
      <c r="BR92" s="171"/>
      <c r="BS92" s="171"/>
      <c r="BT92" s="171"/>
    </row>
    <row r="93" spans="1:72" s="172" customFormat="1" ht="18" customHeight="1">
      <c r="A93" s="154">
        <v>7</v>
      </c>
      <c r="B93" s="155" t="s">
        <v>127</v>
      </c>
      <c r="C93" s="156">
        <v>8</v>
      </c>
      <c r="D93" s="156">
        <v>9</v>
      </c>
      <c r="E93" s="156">
        <v>6</v>
      </c>
      <c r="F93" s="157">
        <f t="shared" si="22"/>
        <v>23</v>
      </c>
      <c r="G93" s="157">
        <v>3</v>
      </c>
      <c r="H93" s="156">
        <v>10</v>
      </c>
      <c r="I93" s="156">
        <v>8</v>
      </c>
      <c r="J93" s="156">
        <v>19</v>
      </c>
      <c r="K93" s="156">
        <v>9</v>
      </c>
      <c r="L93" s="156">
        <v>24</v>
      </c>
      <c r="M93" s="156">
        <v>23</v>
      </c>
      <c r="N93" s="157">
        <f t="shared" si="23"/>
        <v>93</v>
      </c>
      <c r="O93" s="157">
        <v>6</v>
      </c>
      <c r="P93" s="156"/>
      <c r="Q93" s="156"/>
      <c r="R93" s="156"/>
      <c r="S93" s="157">
        <f t="shared" si="24"/>
        <v>0</v>
      </c>
      <c r="T93" s="157">
        <v>0</v>
      </c>
      <c r="U93" s="158">
        <f t="shared" si="25"/>
        <v>116</v>
      </c>
      <c r="V93" s="158">
        <f t="shared" si="25"/>
        <v>9</v>
      </c>
      <c r="W93" s="154">
        <v>1</v>
      </c>
      <c r="X93" s="154"/>
      <c r="Y93" s="154">
        <v>11</v>
      </c>
      <c r="Z93" s="159">
        <f t="shared" si="26"/>
        <v>12</v>
      </c>
      <c r="AA93" s="230">
        <v>1</v>
      </c>
      <c r="AB93" s="230"/>
      <c r="AC93" s="173">
        <v>8</v>
      </c>
      <c r="AD93" s="159">
        <f t="shared" si="27"/>
        <v>9</v>
      </c>
      <c r="AE93" s="154">
        <f t="shared" si="31"/>
        <v>0</v>
      </c>
      <c r="AF93" s="162">
        <f t="shared" si="31"/>
        <v>0</v>
      </c>
      <c r="AG93" s="163">
        <f t="shared" si="31"/>
        <v>3</v>
      </c>
      <c r="AH93" s="159">
        <f t="shared" si="32"/>
        <v>3</v>
      </c>
      <c r="AI93" s="164">
        <f t="shared" si="33"/>
        <v>33.333333333333336</v>
      </c>
      <c r="AJ93" s="154"/>
      <c r="AK93" s="154"/>
      <c r="AL93" s="163"/>
      <c r="AM93" s="165"/>
      <c r="AN93" s="165"/>
      <c r="AO93" s="161"/>
      <c r="AP93" s="161"/>
      <c r="AQ93" s="163">
        <f t="shared" si="34"/>
        <v>0</v>
      </c>
      <c r="AR93" s="163">
        <f t="shared" si="34"/>
        <v>0</v>
      </c>
      <c r="AS93" s="163">
        <f t="shared" si="35"/>
        <v>3</v>
      </c>
      <c r="AT93" s="166">
        <f t="shared" si="36"/>
        <v>3</v>
      </c>
      <c r="AU93" s="164">
        <f t="shared" si="37"/>
        <v>33.333333333333336</v>
      </c>
      <c r="AV93" s="167"/>
      <c r="AW93" s="168"/>
      <c r="AX93" s="168"/>
      <c r="AY93" s="169"/>
      <c r="AZ93" s="170"/>
      <c r="BA93" s="171"/>
      <c r="BB93" s="171"/>
      <c r="BC93" s="171"/>
      <c r="BD93" s="171"/>
      <c r="BE93" s="171"/>
      <c r="BF93" s="171"/>
      <c r="BG93" s="171"/>
      <c r="BH93" s="171"/>
      <c r="BI93" s="171"/>
      <c r="BJ93" s="171"/>
      <c r="BK93" s="171"/>
      <c r="BL93" s="171"/>
      <c r="BM93" s="171"/>
      <c r="BN93" s="171"/>
      <c r="BO93" s="171"/>
      <c r="BP93" s="171"/>
      <c r="BQ93" s="171"/>
      <c r="BR93" s="171"/>
      <c r="BS93" s="171"/>
      <c r="BT93" s="171"/>
    </row>
    <row r="94" spans="1:72" s="172" customFormat="1" ht="18" customHeight="1">
      <c r="A94" s="154">
        <v>8</v>
      </c>
      <c r="B94" s="155" t="s">
        <v>128</v>
      </c>
      <c r="C94" s="156"/>
      <c r="D94" s="156">
        <v>20</v>
      </c>
      <c r="E94" s="156">
        <v>19</v>
      </c>
      <c r="F94" s="157">
        <f t="shared" si="22"/>
        <v>39</v>
      </c>
      <c r="G94" s="157">
        <v>2</v>
      </c>
      <c r="H94" s="156">
        <v>15</v>
      </c>
      <c r="I94" s="156">
        <v>13</v>
      </c>
      <c r="J94" s="156">
        <v>16</v>
      </c>
      <c r="K94" s="156">
        <v>16</v>
      </c>
      <c r="L94" s="156">
        <v>18</v>
      </c>
      <c r="M94" s="156">
        <v>20</v>
      </c>
      <c r="N94" s="157">
        <f t="shared" si="23"/>
        <v>98</v>
      </c>
      <c r="O94" s="157">
        <v>6</v>
      </c>
      <c r="P94" s="156">
        <v>19</v>
      </c>
      <c r="Q94" s="156">
        <v>26</v>
      </c>
      <c r="R94" s="156">
        <v>18</v>
      </c>
      <c r="S94" s="157">
        <f t="shared" si="24"/>
        <v>63</v>
      </c>
      <c r="T94" s="157">
        <v>3</v>
      </c>
      <c r="U94" s="158">
        <f t="shared" si="25"/>
        <v>200</v>
      </c>
      <c r="V94" s="158">
        <f t="shared" si="25"/>
        <v>11</v>
      </c>
      <c r="W94" s="154">
        <v>1</v>
      </c>
      <c r="X94" s="154"/>
      <c r="Y94" s="154">
        <v>14</v>
      </c>
      <c r="Z94" s="159">
        <f t="shared" si="26"/>
        <v>15</v>
      </c>
      <c r="AA94" s="230">
        <v>1</v>
      </c>
      <c r="AB94" s="230">
        <v>1</v>
      </c>
      <c r="AC94" s="173">
        <v>14</v>
      </c>
      <c r="AD94" s="159">
        <f t="shared" si="27"/>
        <v>16</v>
      </c>
      <c r="AE94" s="154">
        <f t="shared" si="31"/>
        <v>0</v>
      </c>
      <c r="AF94" s="162">
        <f t="shared" si="31"/>
        <v>-1</v>
      </c>
      <c r="AG94" s="163">
        <f t="shared" si="31"/>
        <v>0</v>
      </c>
      <c r="AH94" s="159">
        <f t="shared" si="32"/>
        <v>-1</v>
      </c>
      <c r="AI94" s="164">
        <f t="shared" si="33"/>
        <v>-6.25</v>
      </c>
      <c r="AJ94" s="154"/>
      <c r="AK94" s="154"/>
      <c r="AL94" s="163"/>
      <c r="AM94" s="165"/>
      <c r="AN94" s="165"/>
      <c r="AO94" s="161"/>
      <c r="AP94" s="161"/>
      <c r="AQ94" s="163">
        <f t="shared" si="34"/>
        <v>0</v>
      </c>
      <c r="AR94" s="163">
        <f t="shared" si="34"/>
        <v>-1</v>
      </c>
      <c r="AS94" s="163">
        <f t="shared" si="35"/>
        <v>0</v>
      </c>
      <c r="AT94" s="166">
        <f t="shared" si="36"/>
        <v>-1</v>
      </c>
      <c r="AU94" s="164">
        <f t="shared" si="37"/>
        <v>-6.25</v>
      </c>
      <c r="AV94" s="167"/>
      <c r="AW94" s="168"/>
      <c r="AX94" s="168"/>
      <c r="AY94" s="174" t="s">
        <v>323</v>
      </c>
      <c r="AZ94" s="170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  <c r="BK94" s="171"/>
      <c r="BL94" s="171"/>
      <c r="BM94" s="171"/>
      <c r="BN94" s="171"/>
      <c r="BO94" s="171"/>
      <c r="BP94" s="171"/>
      <c r="BQ94" s="171"/>
      <c r="BR94" s="171"/>
      <c r="BS94" s="171"/>
      <c r="BT94" s="171"/>
    </row>
    <row r="95" spans="1:72" s="172" customFormat="1" ht="18" customHeight="1">
      <c r="A95" s="154">
        <v>9</v>
      </c>
      <c r="B95" s="155" t="s">
        <v>129</v>
      </c>
      <c r="C95" s="156">
        <v>7</v>
      </c>
      <c r="D95" s="156">
        <v>13</v>
      </c>
      <c r="E95" s="156">
        <v>11</v>
      </c>
      <c r="F95" s="157">
        <f t="shared" si="22"/>
        <v>31</v>
      </c>
      <c r="G95" s="157">
        <v>3</v>
      </c>
      <c r="H95" s="156">
        <v>10</v>
      </c>
      <c r="I95" s="156">
        <v>15</v>
      </c>
      <c r="J95" s="156">
        <v>16</v>
      </c>
      <c r="K95" s="156">
        <v>20</v>
      </c>
      <c r="L95" s="156">
        <v>15</v>
      </c>
      <c r="M95" s="156">
        <v>12</v>
      </c>
      <c r="N95" s="157">
        <f t="shared" si="23"/>
        <v>88</v>
      </c>
      <c r="O95" s="157">
        <v>6</v>
      </c>
      <c r="P95" s="156"/>
      <c r="Q95" s="156"/>
      <c r="R95" s="156"/>
      <c r="S95" s="157">
        <f t="shared" si="24"/>
        <v>0</v>
      </c>
      <c r="T95" s="157">
        <v>0</v>
      </c>
      <c r="U95" s="158">
        <f t="shared" si="25"/>
        <v>119</v>
      </c>
      <c r="V95" s="158">
        <f t="shared" si="25"/>
        <v>9</v>
      </c>
      <c r="W95" s="154">
        <v>1</v>
      </c>
      <c r="X95" s="154"/>
      <c r="Y95" s="154">
        <v>5</v>
      </c>
      <c r="Z95" s="159">
        <f t="shared" si="26"/>
        <v>6</v>
      </c>
      <c r="AA95" s="230">
        <v>1</v>
      </c>
      <c r="AB95" s="230"/>
      <c r="AC95" s="161">
        <v>8</v>
      </c>
      <c r="AD95" s="159">
        <f t="shared" si="27"/>
        <v>9</v>
      </c>
      <c r="AE95" s="154">
        <f t="shared" si="31"/>
        <v>0</v>
      </c>
      <c r="AF95" s="162">
        <f t="shared" si="31"/>
        <v>0</v>
      </c>
      <c r="AG95" s="163">
        <f t="shared" si="31"/>
        <v>-3</v>
      </c>
      <c r="AH95" s="159">
        <f t="shared" si="32"/>
        <v>-3</v>
      </c>
      <c r="AI95" s="164">
        <f t="shared" si="33"/>
        <v>-33.333333333333336</v>
      </c>
      <c r="AJ95" s="154">
        <v>1</v>
      </c>
      <c r="AK95" s="154"/>
      <c r="AL95" s="163"/>
      <c r="AM95" s="165"/>
      <c r="AN95" s="165"/>
      <c r="AO95" s="161"/>
      <c r="AP95" s="161"/>
      <c r="AQ95" s="163">
        <f t="shared" si="34"/>
        <v>0</v>
      </c>
      <c r="AR95" s="163">
        <f t="shared" si="34"/>
        <v>0</v>
      </c>
      <c r="AS95" s="163">
        <f t="shared" si="35"/>
        <v>-2</v>
      </c>
      <c r="AT95" s="166">
        <f t="shared" si="36"/>
        <v>-2</v>
      </c>
      <c r="AU95" s="164">
        <f t="shared" si="37"/>
        <v>-22.222222222222221</v>
      </c>
      <c r="AV95" s="167"/>
      <c r="AW95" s="168"/>
      <c r="AX95" s="168"/>
      <c r="AY95" s="169"/>
      <c r="AZ95" s="170"/>
      <c r="BA95" s="171"/>
      <c r="BB95" s="171"/>
      <c r="BC95" s="171"/>
      <c r="BD95" s="171"/>
      <c r="BE95" s="171"/>
      <c r="BF95" s="171"/>
      <c r="BG95" s="171"/>
      <c r="BH95" s="171"/>
      <c r="BI95" s="171"/>
      <c r="BJ95" s="171"/>
      <c r="BK95" s="171"/>
      <c r="BL95" s="171"/>
      <c r="BM95" s="171"/>
      <c r="BN95" s="171"/>
      <c r="BO95" s="171"/>
      <c r="BP95" s="171"/>
      <c r="BQ95" s="171"/>
      <c r="BR95" s="171"/>
      <c r="BS95" s="171"/>
      <c r="BT95" s="171"/>
    </row>
    <row r="96" spans="1:72" s="172" customFormat="1" ht="18" customHeight="1">
      <c r="A96" s="154">
        <v>10</v>
      </c>
      <c r="B96" s="155" t="s">
        <v>124</v>
      </c>
      <c r="C96" s="156">
        <v>6</v>
      </c>
      <c r="D96" s="156">
        <v>8</v>
      </c>
      <c r="E96" s="156">
        <v>11</v>
      </c>
      <c r="F96" s="157">
        <f t="shared" si="22"/>
        <v>25</v>
      </c>
      <c r="G96" s="157">
        <v>3</v>
      </c>
      <c r="H96" s="156">
        <v>8</v>
      </c>
      <c r="I96" s="156">
        <v>8</v>
      </c>
      <c r="J96" s="156">
        <v>10</v>
      </c>
      <c r="K96" s="156">
        <v>8</v>
      </c>
      <c r="L96" s="156">
        <v>13</v>
      </c>
      <c r="M96" s="156">
        <v>6</v>
      </c>
      <c r="N96" s="157">
        <f t="shared" si="23"/>
        <v>53</v>
      </c>
      <c r="O96" s="157">
        <v>6</v>
      </c>
      <c r="P96" s="156"/>
      <c r="Q96" s="156"/>
      <c r="R96" s="156"/>
      <c r="S96" s="157">
        <f t="shared" si="24"/>
        <v>0</v>
      </c>
      <c r="T96" s="157">
        <v>0</v>
      </c>
      <c r="U96" s="158">
        <f t="shared" si="25"/>
        <v>78</v>
      </c>
      <c r="V96" s="158">
        <f t="shared" si="25"/>
        <v>9</v>
      </c>
      <c r="W96" s="154"/>
      <c r="X96" s="154"/>
      <c r="Y96" s="154">
        <v>5</v>
      </c>
      <c r="Z96" s="159">
        <f t="shared" si="26"/>
        <v>5</v>
      </c>
      <c r="AA96" s="230">
        <v>1</v>
      </c>
      <c r="AB96" s="230"/>
      <c r="AC96" s="161">
        <v>6</v>
      </c>
      <c r="AD96" s="159">
        <f t="shared" si="27"/>
        <v>7</v>
      </c>
      <c r="AE96" s="154">
        <f t="shared" si="31"/>
        <v>-1</v>
      </c>
      <c r="AF96" s="162">
        <f t="shared" si="31"/>
        <v>0</v>
      </c>
      <c r="AG96" s="163">
        <f t="shared" si="31"/>
        <v>-1</v>
      </c>
      <c r="AH96" s="159">
        <f t="shared" si="32"/>
        <v>-2</v>
      </c>
      <c r="AI96" s="164">
        <f t="shared" si="33"/>
        <v>-28.571428571428573</v>
      </c>
      <c r="AJ96" s="154">
        <v>1</v>
      </c>
      <c r="AK96" s="154"/>
      <c r="AL96" s="163"/>
      <c r="AM96" s="165"/>
      <c r="AN96" s="165"/>
      <c r="AO96" s="161"/>
      <c r="AP96" s="161"/>
      <c r="AQ96" s="163">
        <f t="shared" si="34"/>
        <v>-1</v>
      </c>
      <c r="AR96" s="163">
        <f t="shared" si="34"/>
        <v>0</v>
      </c>
      <c r="AS96" s="163">
        <f t="shared" si="35"/>
        <v>0</v>
      </c>
      <c r="AT96" s="166">
        <f t="shared" si="36"/>
        <v>-1</v>
      </c>
      <c r="AU96" s="164">
        <f t="shared" si="37"/>
        <v>-14.285714285714286</v>
      </c>
      <c r="AV96" s="167"/>
      <c r="AW96" s="168"/>
      <c r="AX96" s="168"/>
      <c r="AY96" s="169"/>
      <c r="AZ96" s="170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1"/>
      <c r="BP96" s="171"/>
      <c r="BQ96" s="171"/>
      <c r="BR96" s="171"/>
      <c r="BS96" s="171"/>
      <c r="BT96" s="171"/>
    </row>
    <row r="97" spans="1:72" s="172" customFormat="1" ht="18" customHeight="1">
      <c r="A97" s="154">
        <v>11</v>
      </c>
      <c r="B97" s="155" t="s">
        <v>125</v>
      </c>
      <c r="C97" s="156"/>
      <c r="D97" s="156">
        <v>15</v>
      </c>
      <c r="E97" s="156">
        <v>15</v>
      </c>
      <c r="F97" s="157">
        <f t="shared" si="22"/>
        <v>30</v>
      </c>
      <c r="G97" s="157">
        <v>2</v>
      </c>
      <c r="H97" s="156">
        <v>12</v>
      </c>
      <c r="I97" s="156">
        <v>8</v>
      </c>
      <c r="J97" s="156">
        <v>14</v>
      </c>
      <c r="K97" s="156">
        <v>21</v>
      </c>
      <c r="L97" s="156">
        <v>14</v>
      </c>
      <c r="M97" s="156">
        <v>11</v>
      </c>
      <c r="N97" s="157">
        <f t="shared" si="23"/>
        <v>80</v>
      </c>
      <c r="O97" s="157">
        <v>6</v>
      </c>
      <c r="P97" s="156"/>
      <c r="Q97" s="156"/>
      <c r="R97" s="156"/>
      <c r="S97" s="157">
        <f t="shared" si="24"/>
        <v>0</v>
      </c>
      <c r="T97" s="157">
        <v>0</v>
      </c>
      <c r="U97" s="158">
        <f t="shared" si="25"/>
        <v>110</v>
      </c>
      <c r="V97" s="158">
        <f t="shared" si="25"/>
        <v>8</v>
      </c>
      <c r="W97" s="154">
        <v>1</v>
      </c>
      <c r="X97" s="154"/>
      <c r="Y97" s="154">
        <v>5</v>
      </c>
      <c r="Z97" s="159">
        <f t="shared" si="26"/>
        <v>6</v>
      </c>
      <c r="AA97" s="230">
        <v>1</v>
      </c>
      <c r="AB97" s="230"/>
      <c r="AC97" s="161">
        <v>8</v>
      </c>
      <c r="AD97" s="159">
        <f t="shared" si="27"/>
        <v>9</v>
      </c>
      <c r="AE97" s="154">
        <f t="shared" si="31"/>
        <v>0</v>
      </c>
      <c r="AF97" s="162">
        <f t="shared" si="31"/>
        <v>0</v>
      </c>
      <c r="AG97" s="163">
        <f t="shared" si="31"/>
        <v>-3</v>
      </c>
      <c r="AH97" s="159">
        <f t="shared" si="32"/>
        <v>-3</v>
      </c>
      <c r="AI97" s="164">
        <f t="shared" si="33"/>
        <v>-33.333333333333336</v>
      </c>
      <c r="AJ97" s="154">
        <v>2</v>
      </c>
      <c r="AK97" s="154"/>
      <c r="AL97" s="163"/>
      <c r="AM97" s="165"/>
      <c r="AN97" s="165"/>
      <c r="AO97" s="161"/>
      <c r="AP97" s="161"/>
      <c r="AQ97" s="163">
        <f t="shared" si="34"/>
        <v>0</v>
      </c>
      <c r="AR97" s="163">
        <f t="shared" si="34"/>
        <v>0</v>
      </c>
      <c r="AS97" s="163">
        <f t="shared" si="35"/>
        <v>-1</v>
      </c>
      <c r="AT97" s="166">
        <f t="shared" si="36"/>
        <v>-1</v>
      </c>
      <c r="AU97" s="164">
        <f t="shared" si="37"/>
        <v>-11.111111111111111</v>
      </c>
      <c r="AV97" s="167"/>
      <c r="AW97" s="168"/>
      <c r="AX97" s="168"/>
      <c r="AY97" s="169"/>
      <c r="AZ97" s="170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/>
      <c r="BN97" s="171"/>
      <c r="BO97" s="171"/>
      <c r="BP97" s="171"/>
      <c r="BQ97" s="171"/>
      <c r="BR97" s="171"/>
      <c r="BS97" s="171"/>
      <c r="BT97" s="171"/>
    </row>
    <row r="98" spans="1:72" s="172" customFormat="1" ht="18" customHeight="1">
      <c r="A98" s="154">
        <v>12</v>
      </c>
      <c r="B98" s="155" t="s">
        <v>126</v>
      </c>
      <c r="C98" s="156">
        <v>16</v>
      </c>
      <c r="D98" s="156">
        <v>12</v>
      </c>
      <c r="E98" s="156">
        <v>17</v>
      </c>
      <c r="F98" s="157">
        <f t="shared" si="22"/>
        <v>45</v>
      </c>
      <c r="G98" s="157">
        <v>3</v>
      </c>
      <c r="H98" s="156">
        <v>16</v>
      </c>
      <c r="I98" s="156">
        <v>14</v>
      </c>
      <c r="J98" s="156">
        <v>20</v>
      </c>
      <c r="K98" s="156">
        <v>19</v>
      </c>
      <c r="L98" s="156">
        <v>19</v>
      </c>
      <c r="M98" s="156">
        <v>15</v>
      </c>
      <c r="N98" s="157">
        <f t="shared" si="23"/>
        <v>103</v>
      </c>
      <c r="O98" s="157">
        <v>6</v>
      </c>
      <c r="P98" s="156"/>
      <c r="Q98" s="156"/>
      <c r="R98" s="156"/>
      <c r="S98" s="157">
        <f t="shared" si="24"/>
        <v>0</v>
      </c>
      <c r="T98" s="157">
        <v>0</v>
      </c>
      <c r="U98" s="158">
        <f t="shared" si="25"/>
        <v>148</v>
      </c>
      <c r="V98" s="158">
        <f t="shared" si="25"/>
        <v>9</v>
      </c>
      <c r="W98" s="154">
        <v>1</v>
      </c>
      <c r="X98" s="154"/>
      <c r="Y98" s="154">
        <v>11</v>
      </c>
      <c r="Z98" s="159">
        <f t="shared" si="26"/>
        <v>12</v>
      </c>
      <c r="AA98" s="230">
        <v>1</v>
      </c>
      <c r="AB98" s="230">
        <v>1</v>
      </c>
      <c r="AC98" s="161">
        <v>11</v>
      </c>
      <c r="AD98" s="159">
        <f t="shared" si="27"/>
        <v>13</v>
      </c>
      <c r="AE98" s="154">
        <f t="shared" si="31"/>
        <v>0</v>
      </c>
      <c r="AF98" s="162">
        <f t="shared" si="31"/>
        <v>-1</v>
      </c>
      <c r="AG98" s="163">
        <f t="shared" si="31"/>
        <v>0</v>
      </c>
      <c r="AH98" s="159">
        <f t="shared" si="32"/>
        <v>-1</v>
      </c>
      <c r="AI98" s="164">
        <f t="shared" si="33"/>
        <v>-7.6923076923076925</v>
      </c>
      <c r="AJ98" s="154"/>
      <c r="AK98" s="154"/>
      <c r="AL98" s="163"/>
      <c r="AM98" s="165"/>
      <c r="AN98" s="165"/>
      <c r="AO98" s="161"/>
      <c r="AP98" s="161"/>
      <c r="AQ98" s="163">
        <f t="shared" si="34"/>
        <v>0</v>
      </c>
      <c r="AR98" s="163">
        <f t="shared" si="34"/>
        <v>-1</v>
      </c>
      <c r="AS98" s="163">
        <f t="shared" si="35"/>
        <v>0</v>
      </c>
      <c r="AT98" s="166">
        <f t="shared" si="36"/>
        <v>-1</v>
      </c>
      <c r="AU98" s="164">
        <f t="shared" si="37"/>
        <v>-7.6923076923076925</v>
      </c>
      <c r="AV98" s="167"/>
      <c r="AW98" s="168"/>
      <c r="AX98" s="168"/>
      <c r="AY98" s="169"/>
      <c r="AZ98" s="170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171"/>
      <c r="BM98" s="171"/>
      <c r="BN98" s="171"/>
      <c r="BO98" s="171"/>
      <c r="BP98" s="171"/>
      <c r="BQ98" s="171"/>
      <c r="BR98" s="171"/>
      <c r="BS98" s="171"/>
      <c r="BT98" s="171"/>
    </row>
    <row r="99" spans="1:72" s="172" customFormat="1" ht="18" customHeight="1">
      <c r="A99" s="154">
        <v>13</v>
      </c>
      <c r="B99" s="155" t="s">
        <v>121</v>
      </c>
      <c r="C99" s="156">
        <v>10</v>
      </c>
      <c r="D99" s="156">
        <v>12</v>
      </c>
      <c r="E99" s="156">
        <v>17</v>
      </c>
      <c r="F99" s="157">
        <f t="shared" si="22"/>
        <v>39</v>
      </c>
      <c r="G99" s="157">
        <v>3</v>
      </c>
      <c r="H99" s="156">
        <v>13</v>
      </c>
      <c r="I99" s="156">
        <v>14</v>
      </c>
      <c r="J99" s="156">
        <v>11</v>
      </c>
      <c r="K99" s="156">
        <v>9</v>
      </c>
      <c r="L99" s="156">
        <v>14</v>
      </c>
      <c r="M99" s="156">
        <v>9</v>
      </c>
      <c r="N99" s="157">
        <f t="shared" si="23"/>
        <v>70</v>
      </c>
      <c r="O99" s="157">
        <v>6</v>
      </c>
      <c r="P99" s="156"/>
      <c r="Q99" s="156"/>
      <c r="R99" s="156"/>
      <c r="S99" s="157">
        <f t="shared" si="24"/>
        <v>0</v>
      </c>
      <c r="T99" s="157">
        <v>0</v>
      </c>
      <c r="U99" s="158">
        <f t="shared" si="25"/>
        <v>109</v>
      </c>
      <c r="V99" s="158">
        <f t="shared" si="25"/>
        <v>9</v>
      </c>
      <c r="W99" s="154"/>
      <c r="X99" s="154"/>
      <c r="Y99" s="154">
        <v>6</v>
      </c>
      <c r="Z99" s="159">
        <f t="shared" si="26"/>
        <v>6</v>
      </c>
      <c r="AA99" s="230">
        <v>1</v>
      </c>
      <c r="AB99" s="230"/>
      <c r="AC99" s="161">
        <v>8</v>
      </c>
      <c r="AD99" s="159">
        <f t="shared" si="27"/>
        <v>9</v>
      </c>
      <c r="AE99" s="154">
        <f t="shared" si="31"/>
        <v>-1</v>
      </c>
      <c r="AF99" s="162">
        <f t="shared" si="31"/>
        <v>0</v>
      </c>
      <c r="AG99" s="163">
        <f t="shared" si="31"/>
        <v>-2</v>
      </c>
      <c r="AH99" s="159">
        <f t="shared" si="32"/>
        <v>-3</v>
      </c>
      <c r="AI99" s="164">
        <f t="shared" si="33"/>
        <v>-33.333333333333336</v>
      </c>
      <c r="AJ99" s="154">
        <v>1</v>
      </c>
      <c r="AK99" s="154"/>
      <c r="AL99" s="163"/>
      <c r="AM99" s="165"/>
      <c r="AN99" s="165"/>
      <c r="AO99" s="161"/>
      <c r="AP99" s="161"/>
      <c r="AQ99" s="163">
        <f t="shared" si="34"/>
        <v>-1</v>
      </c>
      <c r="AR99" s="163">
        <f t="shared" si="34"/>
        <v>0</v>
      </c>
      <c r="AS99" s="163">
        <f t="shared" si="35"/>
        <v>-1</v>
      </c>
      <c r="AT99" s="166">
        <f t="shared" si="36"/>
        <v>-2</v>
      </c>
      <c r="AU99" s="164">
        <f t="shared" si="37"/>
        <v>-22.222222222222221</v>
      </c>
      <c r="AV99" s="167"/>
      <c r="AW99" s="168"/>
      <c r="AX99" s="168"/>
      <c r="AY99" s="169"/>
      <c r="AZ99" s="170"/>
      <c r="BA99" s="171"/>
      <c r="BB99" s="171"/>
      <c r="BC99" s="171"/>
      <c r="BD99" s="171"/>
      <c r="BE99" s="171"/>
      <c r="BF99" s="171"/>
      <c r="BG99" s="171"/>
      <c r="BH99" s="171"/>
      <c r="BI99" s="171"/>
      <c r="BJ99" s="171"/>
      <c r="BK99" s="171"/>
      <c r="BL99" s="171"/>
      <c r="BM99" s="171"/>
      <c r="BN99" s="171"/>
      <c r="BO99" s="171"/>
      <c r="BP99" s="171"/>
      <c r="BQ99" s="171"/>
      <c r="BR99" s="171"/>
      <c r="BS99" s="171"/>
      <c r="BT99" s="171"/>
    </row>
    <row r="100" spans="1:72" s="172" customFormat="1" ht="18" customHeight="1">
      <c r="A100" s="154">
        <v>14</v>
      </c>
      <c r="B100" s="155" t="s">
        <v>122</v>
      </c>
      <c r="C100" s="156">
        <v>10</v>
      </c>
      <c r="D100" s="156">
        <v>12</v>
      </c>
      <c r="E100" s="156">
        <v>10</v>
      </c>
      <c r="F100" s="157">
        <f t="shared" si="22"/>
        <v>32</v>
      </c>
      <c r="G100" s="157">
        <v>3</v>
      </c>
      <c r="H100" s="156">
        <v>8</v>
      </c>
      <c r="I100" s="156">
        <v>15</v>
      </c>
      <c r="J100" s="156">
        <v>11</v>
      </c>
      <c r="K100" s="156">
        <v>15</v>
      </c>
      <c r="L100" s="156">
        <v>6</v>
      </c>
      <c r="M100" s="156">
        <v>9</v>
      </c>
      <c r="N100" s="157">
        <f t="shared" si="23"/>
        <v>64</v>
      </c>
      <c r="O100" s="157">
        <v>6</v>
      </c>
      <c r="P100" s="156"/>
      <c r="Q100" s="156"/>
      <c r="R100" s="156"/>
      <c r="S100" s="157">
        <f t="shared" si="24"/>
        <v>0</v>
      </c>
      <c r="T100" s="157">
        <v>0</v>
      </c>
      <c r="U100" s="158">
        <f t="shared" si="25"/>
        <v>96</v>
      </c>
      <c r="V100" s="158">
        <f t="shared" si="25"/>
        <v>9</v>
      </c>
      <c r="W100" s="154">
        <v>1</v>
      </c>
      <c r="X100" s="154"/>
      <c r="Y100" s="154">
        <v>5</v>
      </c>
      <c r="Z100" s="159">
        <f t="shared" si="26"/>
        <v>6</v>
      </c>
      <c r="AA100" s="230">
        <v>1</v>
      </c>
      <c r="AB100" s="230"/>
      <c r="AC100" s="161">
        <v>8</v>
      </c>
      <c r="AD100" s="159">
        <f t="shared" si="27"/>
        <v>9</v>
      </c>
      <c r="AE100" s="154">
        <f t="shared" si="31"/>
        <v>0</v>
      </c>
      <c r="AF100" s="162">
        <f t="shared" si="31"/>
        <v>0</v>
      </c>
      <c r="AG100" s="163">
        <f t="shared" si="31"/>
        <v>-3</v>
      </c>
      <c r="AH100" s="159">
        <f t="shared" si="32"/>
        <v>-3</v>
      </c>
      <c r="AI100" s="164">
        <f t="shared" si="33"/>
        <v>-33.333333333333336</v>
      </c>
      <c r="AJ100" s="154">
        <v>2</v>
      </c>
      <c r="AK100" s="154"/>
      <c r="AL100" s="163"/>
      <c r="AM100" s="165"/>
      <c r="AN100" s="165"/>
      <c r="AO100" s="161"/>
      <c r="AP100" s="161"/>
      <c r="AQ100" s="163">
        <f t="shared" si="34"/>
        <v>0</v>
      </c>
      <c r="AR100" s="163">
        <f t="shared" si="34"/>
        <v>0</v>
      </c>
      <c r="AS100" s="163">
        <f t="shared" si="35"/>
        <v>-1</v>
      </c>
      <c r="AT100" s="166">
        <f t="shared" si="36"/>
        <v>-1</v>
      </c>
      <c r="AU100" s="164">
        <f t="shared" si="37"/>
        <v>-11.111111111111111</v>
      </c>
      <c r="AV100" s="167"/>
      <c r="AW100" s="168"/>
      <c r="AX100" s="168"/>
      <c r="AY100" s="169"/>
      <c r="AZ100" s="170"/>
      <c r="BA100" s="171"/>
      <c r="BB100" s="171"/>
      <c r="BC100" s="171"/>
      <c r="BD100" s="171"/>
      <c r="BE100" s="171"/>
      <c r="BF100" s="171"/>
      <c r="BG100" s="171"/>
      <c r="BH100" s="171"/>
      <c r="BI100" s="171"/>
      <c r="BJ100" s="171"/>
      <c r="BK100" s="171"/>
      <c r="BL100" s="171"/>
      <c r="BM100" s="171"/>
      <c r="BN100" s="171"/>
      <c r="BO100" s="171"/>
      <c r="BP100" s="171"/>
      <c r="BQ100" s="171"/>
      <c r="BR100" s="171"/>
      <c r="BS100" s="171"/>
      <c r="BT100" s="171"/>
    </row>
    <row r="101" spans="1:72" s="172" customFormat="1" ht="18" customHeight="1">
      <c r="A101" s="154">
        <v>15</v>
      </c>
      <c r="B101" s="155" t="s">
        <v>123</v>
      </c>
      <c r="C101" s="156">
        <v>7</v>
      </c>
      <c r="D101" s="156">
        <v>6</v>
      </c>
      <c r="E101" s="156">
        <v>7</v>
      </c>
      <c r="F101" s="157">
        <f t="shared" si="22"/>
        <v>20</v>
      </c>
      <c r="G101" s="157">
        <v>3</v>
      </c>
      <c r="H101" s="156">
        <v>5</v>
      </c>
      <c r="I101" s="156">
        <v>13</v>
      </c>
      <c r="J101" s="156">
        <v>8</v>
      </c>
      <c r="K101" s="156">
        <v>5</v>
      </c>
      <c r="L101" s="156">
        <v>8</v>
      </c>
      <c r="M101" s="156">
        <v>10</v>
      </c>
      <c r="N101" s="157">
        <f t="shared" si="23"/>
        <v>49</v>
      </c>
      <c r="O101" s="157">
        <v>6</v>
      </c>
      <c r="P101" s="156">
        <v>7</v>
      </c>
      <c r="Q101" s="156">
        <v>8</v>
      </c>
      <c r="R101" s="156">
        <v>6</v>
      </c>
      <c r="S101" s="157">
        <f t="shared" si="24"/>
        <v>21</v>
      </c>
      <c r="T101" s="157">
        <v>3</v>
      </c>
      <c r="U101" s="158">
        <f t="shared" si="25"/>
        <v>90</v>
      </c>
      <c r="V101" s="158">
        <f t="shared" si="25"/>
        <v>12</v>
      </c>
      <c r="W101" s="154">
        <v>1</v>
      </c>
      <c r="X101" s="154"/>
      <c r="Y101" s="154">
        <v>11</v>
      </c>
      <c r="Z101" s="159">
        <f t="shared" si="26"/>
        <v>12</v>
      </c>
      <c r="AA101" s="230">
        <v>1</v>
      </c>
      <c r="AB101" s="230"/>
      <c r="AC101" s="173">
        <v>11</v>
      </c>
      <c r="AD101" s="159">
        <f t="shared" si="27"/>
        <v>12</v>
      </c>
      <c r="AE101" s="154">
        <f t="shared" si="31"/>
        <v>0</v>
      </c>
      <c r="AF101" s="162">
        <f t="shared" si="31"/>
        <v>0</v>
      </c>
      <c r="AG101" s="163">
        <f t="shared" si="31"/>
        <v>0</v>
      </c>
      <c r="AH101" s="159">
        <f t="shared" si="32"/>
        <v>0</v>
      </c>
      <c r="AI101" s="164">
        <f t="shared" si="33"/>
        <v>0</v>
      </c>
      <c r="AJ101" s="154"/>
      <c r="AK101" s="154"/>
      <c r="AL101" s="163"/>
      <c r="AM101" s="165"/>
      <c r="AN101" s="165"/>
      <c r="AO101" s="161"/>
      <c r="AP101" s="161"/>
      <c r="AQ101" s="163">
        <f t="shared" si="34"/>
        <v>0</v>
      </c>
      <c r="AR101" s="163">
        <f t="shared" si="34"/>
        <v>0</v>
      </c>
      <c r="AS101" s="163">
        <f t="shared" si="35"/>
        <v>0</v>
      </c>
      <c r="AT101" s="166">
        <f t="shared" si="36"/>
        <v>0</v>
      </c>
      <c r="AU101" s="164">
        <f t="shared" si="37"/>
        <v>0</v>
      </c>
      <c r="AV101" s="167">
        <v>1</v>
      </c>
      <c r="AW101" s="168"/>
      <c r="AX101" s="168"/>
      <c r="AY101" s="174" t="s">
        <v>323</v>
      </c>
      <c r="AZ101" s="170"/>
      <c r="BA101" s="171"/>
      <c r="BB101" s="171"/>
      <c r="BC101" s="171"/>
      <c r="BD101" s="171"/>
      <c r="BE101" s="171"/>
      <c r="BF101" s="171"/>
      <c r="BG101" s="171"/>
      <c r="BH101" s="171"/>
      <c r="BI101" s="171"/>
      <c r="BJ101" s="171"/>
      <c r="BK101" s="171"/>
      <c r="BL101" s="171"/>
      <c r="BM101" s="171"/>
      <c r="BN101" s="171"/>
      <c r="BO101" s="171"/>
      <c r="BP101" s="171"/>
      <c r="BQ101" s="171"/>
      <c r="BR101" s="171"/>
      <c r="BS101" s="171"/>
      <c r="BT101" s="171"/>
    </row>
    <row r="102" spans="1:72" s="172" customFormat="1" ht="18" customHeight="1">
      <c r="A102" s="154">
        <v>16</v>
      </c>
      <c r="B102" s="155" t="s">
        <v>332</v>
      </c>
      <c r="C102" s="156">
        <v>16</v>
      </c>
      <c r="D102" s="156">
        <v>9</v>
      </c>
      <c r="E102" s="156">
        <v>18</v>
      </c>
      <c r="F102" s="157">
        <f t="shared" si="22"/>
        <v>43</v>
      </c>
      <c r="G102" s="157">
        <v>3</v>
      </c>
      <c r="H102" s="156">
        <v>9</v>
      </c>
      <c r="I102" s="156">
        <v>16</v>
      </c>
      <c r="J102" s="156">
        <v>10</v>
      </c>
      <c r="K102" s="156">
        <v>7</v>
      </c>
      <c r="L102" s="156">
        <v>9</v>
      </c>
      <c r="M102" s="156">
        <v>6</v>
      </c>
      <c r="N102" s="157">
        <f t="shared" si="23"/>
        <v>57</v>
      </c>
      <c r="O102" s="157">
        <v>6</v>
      </c>
      <c r="P102" s="156"/>
      <c r="Q102" s="156"/>
      <c r="R102" s="156"/>
      <c r="S102" s="157">
        <f t="shared" si="24"/>
        <v>0</v>
      </c>
      <c r="T102" s="157">
        <v>0</v>
      </c>
      <c r="U102" s="158">
        <f t="shared" si="25"/>
        <v>100</v>
      </c>
      <c r="V102" s="158">
        <f t="shared" si="25"/>
        <v>9</v>
      </c>
      <c r="W102" s="154">
        <v>1</v>
      </c>
      <c r="X102" s="154"/>
      <c r="Y102" s="154">
        <v>5</v>
      </c>
      <c r="Z102" s="159">
        <f t="shared" si="26"/>
        <v>6</v>
      </c>
      <c r="AA102" s="230">
        <v>1</v>
      </c>
      <c r="AB102" s="230"/>
      <c r="AC102" s="161">
        <v>8</v>
      </c>
      <c r="AD102" s="159">
        <f t="shared" si="27"/>
        <v>9</v>
      </c>
      <c r="AE102" s="154">
        <f t="shared" si="31"/>
        <v>0</v>
      </c>
      <c r="AF102" s="162">
        <f t="shared" si="31"/>
        <v>0</v>
      </c>
      <c r="AG102" s="163">
        <f t="shared" si="31"/>
        <v>-3</v>
      </c>
      <c r="AH102" s="159">
        <f t="shared" si="32"/>
        <v>-3</v>
      </c>
      <c r="AI102" s="164">
        <f t="shared" si="33"/>
        <v>-33.333333333333336</v>
      </c>
      <c r="AJ102" s="154">
        <v>1</v>
      </c>
      <c r="AK102" s="154"/>
      <c r="AL102" s="163"/>
      <c r="AM102" s="165"/>
      <c r="AN102" s="165"/>
      <c r="AO102" s="161"/>
      <c r="AP102" s="161"/>
      <c r="AQ102" s="163">
        <f t="shared" si="34"/>
        <v>0</v>
      </c>
      <c r="AR102" s="163">
        <f t="shared" si="34"/>
        <v>0</v>
      </c>
      <c r="AS102" s="163">
        <f t="shared" si="35"/>
        <v>-2</v>
      </c>
      <c r="AT102" s="166">
        <f t="shared" si="36"/>
        <v>-2</v>
      </c>
      <c r="AU102" s="164">
        <f t="shared" si="37"/>
        <v>-22.222222222222221</v>
      </c>
      <c r="AV102" s="167"/>
      <c r="AW102" s="168"/>
      <c r="AX102" s="168"/>
      <c r="AY102" s="169"/>
      <c r="AZ102" s="170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/>
      <c r="BN102" s="171"/>
      <c r="BO102" s="171"/>
      <c r="BP102" s="171"/>
      <c r="BQ102" s="171"/>
      <c r="BR102" s="171"/>
      <c r="BS102" s="171"/>
      <c r="BT102" s="171"/>
    </row>
    <row r="103" spans="1:72" s="172" customFormat="1" ht="18" customHeight="1">
      <c r="A103" s="154">
        <v>17</v>
      </c>
      <c r="B103" s="155" t="s">
        <v>333</v>
      </c>
      <c r="C103" s="156">
        <v>3</v>
      </c>
      <c r="D103" s="156">
        <v>10</v>
      </c>
      <c r="E103" s="156">
        <v>4</v>
      </c>
      <c r="F103" s="157">
        <f t="shared" si="22"/>
        <v>17</v>
      </c>
      <c r="G103" s="157">
        <v>3</v>
      </c>
      <c r="H103" s="156">
        <v>28</v>
      </c>
      <c r="I103" s="156">
        <v>22</v>
      </c>
      <c r="J103" s="156">
        <v>33</v>
      </c>
      <c r="K103" s="156">
        <v>41</v>
      </c>
      <c r="L103" s="156">
        <v>27</v>
      </c>
      <c r="M103" s="156">
        <v>30</v>
      </c>
      <c r="N103" s="157">
        <f t="shared" si="23"/>
        <v>181</v>
      </c>
      <c r="O103" s="157">
        <v>7</v>
      </c>
      <c r="P103" s="156"/>
      <c r="Q103" s="156"/>
      <c r="R103" s="156"/>
      <c r="S103" s="157">
        <f t="shared" si="24"/>
        <v>0</v>
      </c>
      <c r="T103" s="157">
        <v>0</v>
      </c>
      <c r="U103" s="158">
        <f t="shared" si="25"/>
        <v>198</v>
      </c>
      <c r="V103" s="158">
        <f t="shared" si="25"/>
        <v>10</v>
      </c>
      <c r="W103" s="154">
        <v>1</v>
      </c>
      <c r="X103" s="154"/>
      <c r="Y103" s="154">
        <v>12</v>
      </c>
      <c r="Z103" s="159">
        <f t="shared" si="26"/>
        <v>13</v>
      </c>
      <c r="AA103" s="230">
        <v>1</v>
      </c>
      <c r="AB103" s="230">
        <v>1</v>
      </c>
      <c r="AC103" s="173">
        <v>12</v>
      </c>
      <c r="AD103" s="159">
        <f t="shared" si="27"/>
        <v>14</v>
      </c>
      <c r="AE103" s="154">
        <f t="shared" si="31"/>
        <v>0</v>
      </c>
      <c r="AF103" s="162">
        <f t="shared" si="31"/>
        <v>-1</v>
      </c>
      <c r="AG103" s="163">
        <f t="shared" si="31"/>
        <v>0</v>
      </c>
      <c r="AH103" s="159">
        <f t="shared" si="32"/>
        <v>-1</v>
      </c>
      <c r="AI103" s="164">
        <f t="shared" si="33"/>
        <v>-7.1428571428571432</v>
      </c>
      <c r="AJ103" s="154"/>
      <c r="AK103" s="154"/>
      <c r="AL103" s="163"/>
      <c r="AM103" s="165"/>
      <c r="AN103" s="165"/>
      <c r="AO103" s="161"/>
      <c r="AP103" s="161"/>
      <c r="AQ103" s="163">
        <f t="shared" si="34"/>
        <v>0</v>
      </c>
      <c r="AR103" s="163">
        <f t="shared" si="34"/>
        <v>-1</v>
      </c>
      <c r="AS103" s="163">
        <f t="shared" si="35"/>
        <v>0</v>
      </c>
      <c r="AT103" s="166">
        <f t="shared" si="36"/>
        <v>-1</v>
      </c>
      <c r="AU103" s="164">
        <f t="shared" si="37"/>
        <v>-7.1428571428571432</v>
      </c>
      <c r="AV103" s="167"/>
      <c r="AW103" s="168"/>
      <c r="AX103" s="168"/>
      <c r="AY103" s="174" t="s">
        <v>324</v>
      </c>
      <c r="AZ103" s="170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1"/>
      <c r="BO103" s="171"/>
      <c r="BP103" s="171"/>
      <c r="BQ103" s="171"/>
      <c r="BR103" s="171"/>
      <c r="BS103" s="171"/>
      <c r="BT103" s="171"/>
    </row>
    <row r="104" spans="1:72" s="172" customFormat="1" ht="18" customHeight="1">
      <c r="A104" s="154">
        <v>18</v>
      </c>
      <c r="B104" s="155" t="s">
        <v>334</v>
      </c>
      <c r="C104" s="156"/>
      <c r="D104" s="156">
        <v>14</v>
      </c>
      <c r="E104" s="156">
        <v>10</v>
      </c>
      <c r="F104" s="157">
        <f t="shared" si="22"/>
        <v>24</v>
      </c>
      <c r="G104" s="157">
        <v>2</v>
      </c>
      <c r="H104" s="156">
        <v>7</v>
      </c>
      <c r="I104" s="156">
        <v>12</v>
      </c>
      <c r="J104" s="156">
        <v>5</v>
      </c>
      <c r="K104" s="156">
        <v>16</v>
      </c>
      <c r="L104" s="156">
        <v>15</v>
      </c>
      <c r="M104" s="156">
        <v>11</v>
      </c>
      <c r="N104" s="157">
        <f t="shared" si="23"/>
        <v>66</v>
      </c>
      <c r="O104" s="157">
        <v>6</v>
      </c>
      <c r="P104" s="156">
        <v>8</v>
      </c>
      <c r="Q104" s="156">
        <v>27</v>
      </c>
      <c r="R104" s="156">
        <v>8</v>
      </c>
      <c r="S104" s="157">
        <f t="shared" si="24"/>
        <v>43</v>
      </c>
      <c r="T104" s="157">
        <v>3</v>
      </c>
      <c r="U104" s="158">
        <f t="shared" si="25"/>
        <v>133</v>
      </c>
      <c r="V104" s="158">
        <f t="shared" si="25"/>
        <v>11</v>
      </c>
      <c r="W104" s="154">
        <v>1</v>
      </c>
      <c r="X104" s="154"/>
      <c r="Y104" s="154">
        <v>14</v>
      </c>
      <c r="Z104" s="159">
        <f t="shared" si="26"/>
        <v>15</v>
      </c>
      <c r="AA104" s="230">
        <v>1</v>
      </c>
      <c r="AB104" s="230">
        <v>1</v>
      </c>
      <c r="AC104" s="173">
        <v>14</v>
      </c>
      <c r="AD104" s="159">
        <f t="shared" si="27"/>
        <v>16</v>
      </c>
      <c r="AE104" s="154">
        <f t="shared" si="31"/>
        <v>0</v>
      </c>
      <c r="AF104" s="162">
        <f t="shared" si="31"/>
        <v>-1</v>
      </c>
      <c r="AG104" s="163">
        <f t="shared" si="31"/>
        <v>0</v>
      </c>
      <c r="AH104" s="159">
        <f t="shared" si="32"/>
        <v>-1</v>
      </c>
      <c r="AI104" s="164">
        <f t="shared" si="33"/>
        <v>-6.25</v>
      </c>
      <c r="AJ104" s="154"/>
      <c r="AK104" s="154"/>
      <c r="AL104" s="163"/>
      <c r="AM104" s="165"/>
      <c r="AN104" s="165"/>
      <c r="AO104" s="161"/>
      <c r="AP104" s="161"/>
      <c r="AQ104" s="163">
        <f t="shared" si="34"/>
        <v>0</v>
      </c>
      <c r="AR104" s="163">
        <f t="shared" si="34"/>
        <v>-1</v>
      </c>
      <c r="AS104" s="163">
        <f t="shared" si="35"/>
        <v>0</v>
      </c>
      <c r="AT104" s="166">
        <f t="shared" si="36"/>
        <v>-1</v>
      </c>
      <c r="AU104" s="164">
        <f t="shared" si="37"/>
        <v>-6.25</v>
      </c>
      <c r="AV104" s="167"/>
      <c r="AW104" s="168"/>
      <c r="AX104" s="168"/>
      <c r="AY104" s="169"/>
      <c r="AZ104" s="170"/>
      <c r="BA104" s="171"/>
      <c r="BB104" s="171"/>
      <c r="BC104" s="171"/>
      <c r="BD104" s="171"/>
      <c r="BE104" s="171"/>
      <c r="BF104" s="171"/>
      <c r="BG104" s="171"/>
      <c r="BH104" s="171"/>
      <c r="BI104" s="171"/>
      <c r="BJ104" s="171"/>
      <c r="BK104" s="171"/>
      <c r="BL104" s="171"/>
      <c r="BM104" s="171"/>
      <c r="BN104" s="171"/>
      <c r="BO104" s="171"/>
      <c r="BP104" s="171"/>
      <c r="BQ104" s="171"/>
      <c r="BR104" s="171"/>
      <c r="BS104" s="171"/>
      <c r="BT104" s="171"/>
    </row>
    <row r="105" spans="1:72" s="172" customFormat="1" ht="18" customHeight="1">
      <c r="A105" s="154">
        <v>19</v>
      </c>
      <c r="B105" s="155" t="s">
        <v>108</v>
      </c>
      <c r="C105" s="156">
        <v>12</v>
      </c>
      <c r="D105" s="156">
        <v>20</v>
      </c>
      <c r="E105" s="156">
        <v>25</v>
      </c>
      <c r="F105" s="157">
        <f t="shared" si="22"/>
        <v>57</v>
      </c>
      <c r="G105" s="157">
        <v>3</v>
      </c>
      <c r="H105" s="156">
        <v>26</v>
      </c>
      <c r="I105" s="156">
        <v>41</v>
      </c>
      <c r="J105" s="156">
        <v>28</v>
      </c>
      <c r="K105" s="156">
        <v>31</v>
      </c>
      <c r="L105" s="156">
        <v>41</v>
      </c>
      <c r="M105" s="156">
        <v>41</v>
      </c>
      <c r="N105" s="157">
        <f t="shared" si="23"/>
        <v>208</v>
      </c>
      <c r="O105" s="157">
        <v>9</v>
      </c>
      <c r="P105" s="156"/>
      <c r="Q105" s="156"/>
      <c r="R105" s="156"/>
      <c r="S105" s="157">
        <f t="shared" si="24"/>
        <v>0</v>
      </c>
      <c r="T105" s="157">
        <v>0</v>
      </c>
      <c r="U105" s="158">
        <f t="shared" si="25"/>
        <v>265</v>
      </c>
      <c r="V105" s="158">
        <f t="shared" si="25"/>
        <v>12</v>
      </c>
      <c r="W105" s="154">
        <v>1</v>
      </c>
      <c r="X105" s="154">
        <v>1</v>
      </c>
      <c r="Y105" s="154">
        <v>13</v>
      </c>
      <c r="Z105" s="159">
        <f t="shared" si="26"/>
        <v>15</v>
      </c>
      <c r="AA105" s="230">
        <v>1</v>
      </c>
      <c r="AB105" s="230">
        <v>1</v>
      </c>
      <c r="AC105" s="173">
        <v>14</v>
      </c>
      <c r="AD105" s="159">
        <f t="shared" si="27"/>
        <v>16</v>
      </c>
      <c r="AE105" s="154">
        <f t="shared" si="31"/>
        <v>0</v>
      </c>
      <c r="AF105" s="162">
        <f t="shared" si="31"/>
        <v>0</v>
      </c>
      <c r="AG105" s="163">
        <f t="shared" si="31"/>
        <v>-1</v>
      </c>
      <c r="AH105" s="159">
        <f t="shared" si="32"/>
        <v>-1</v>
      </c>
      <c r="AI105" s="164">
        <f t="shared" si="33"/>
        <v>-6.25</v>
      </c>
      <c r="AJ105" s="154"/>
      <c r="AK105" s="154"/>
      <c r="AL105" s="163"/>
      <c r="AM105" s="165"/>
      <c r="AN105" s="165"/>
      <c r="AO105" s="161"/>
      <c r="AP105" s="161"/>
      <c r="AQ105" s="163">
        <f t="shared" si="34"/>
        <v>0</v>
      </c>
      <c r="AR105" s="163">
        <f t="shared" si="34"/>
        <v>0</v>
      </c>
      <c r="AS105" s="163">
        <f t="shared" si="35"/>
        <v>-1</v>
      </c>
      <c r="AT105" s="166">
        <f t="shared" si="36"/>
        <v>-1</v>
      </c>
      <c r="AU105" s="164">
        <f t="shared" si="37"/>
        <v>-6.25</v>
      </c>
      <c r="AV105" s="167"/>
      <c r="AW105" s="168">
        <v>1</v>
      </c>
      <c r="AX105" s="168"/>
      <c r="AY105" s="174" t="s">
        <v>335</v>
      </c>
      <c r="AZ105" s="170"/>
      <c r="BA105" s="171"/>
      <c r="BB105" s="171"/>
      <c r="BC105" s="171"/>
      <c r="BD105" s="171"/>
      <c r="BE105" s="171"/>
      <c r="BF105" s="171"/>
      <c r="BG105" s="171"/>
      <c r="BH105" s="171"/>
      <c r="BI105" s="171"/>
      <c r="BJ105" s="171"/>
      <c r="BK105" s="171"/>
      <c r="BL105" s="171"/>
      <c r="BM105" s="171"/>
      <c r="BN105" s="171"/>
      <c r="BO105" s="171"/>
      <c r="BP105" s="171"/>
      <c r="BQ105" s="171"/>
      <c r="BR105" s="171"/>
      <c r="BS105" s="171"/>
      <c r="BT105" s="171"/>
    </row>
    <row r="106" spans="1:72" s="172" customFormat="1" ht="18" customHeight="1">
      <c r="A106" s="154">
        <v>20</v>
      </c>
      <c r="B106" s="155" t="s">
        <v>109</v>
      </c>
      <c r="C106" s="156">
        <v>25</v>
      </c>
      <c r="D106" s="156">
        <v>26</v>
      </c>
      <c r="E106" s="156">
        <v>32</v>
      </c>
      <c r="F106" s="157">
        <f t="shared" si="22"/>
        <v>83</v>
      </c>
      <c r="G106" s="157">
        <v>3</v>
      </c>
      <c r="H106" s="156">
        <v>28</v>
      </c>
      <c r="I106" s="156">
        <v>28</v>
      </c>
      <c r="J106" s="156">
        <v>29</v>
      </c>
      <c r="K106" s="156">
        <v>31</v>
      </c>
      <c r="L106" s="156">
        <v>41</v>
      </c>
      <c r="M106" s="156">
        <v>36</v>
      </c>
      <c r="N106" s="157">
        <f t="shared" si="23"/>
        <v>193</v>
      </c>
      <c r="O106" s="157">
        <v>7</v>
      </c>
      <c r="P106" s="156"/>
      <c r="Q106" s="156"/>
      <c r="R106" s="156"/>
      <c r="S106" s="157">
        <f t="shared" si="24"/>
        <v>0</v>
      </c>
      <c r="T106" s="157">
        <v>0</v>
      </c>
      <c r="U106" s="158">
        <f t="shared" si="25"/>
        <v>276</v>
      </c>
      <c r="V106" s="158">
        <f t="shared" si="25"/>
        <v>10</v>
      </c>
      <c r="W106" s="154">
        <v>1</v>
      </c>
      <c r="X106" s="154">
        <v>1</v>
      </c>
      <c r="Y106" s="154">
        <v>12</v>
      </c>
      <c r="Z106" s="159">
        <f t="shared" si="26"/>
        <v>14</v>
      </c>
      <c r="AA106" s="230">
        <v>1</v>
      </c>
      <c r="AB106" s="230">
        <v>1</v>
      </c>
      <c r="AC106" s="173">
        <v>12</v>
      </c>
      <c r="AD106" s="159">
        <f t="shared" si="27"/>
        <v>14</v>
      </c>
      <c r="AE106" s="154">
        <f t="shared" si="31"/>
        <v>0</v>
      </c>
      <c r="AF106" s="162">
        <f t="shared" si="31"/>
        <v>0</v>
      </c>
      <c r="AG106" s="163">
        <f t="shared" si="31"/>
        <v>0</v>
      </c>
      <c r="AH106" s="159">
        <f t="shared" si="32"/>
        <v>0</v>
      </c>
      <c r="AI106" s="164">
        <f t="shared" si="33"/>
        <v>0</v>
      </c>
      <c r="AJ106" s="154"/>
      <c r="AK106" s="154"/>
      <c r="AL106" s="163"/>
      <c r="AM106" s="165"/>
      <c r="AN106" s="165"/>
      <c r="AO106" s="161"/>
      <c r="AP106" s="161"/>
      <c r="AQ106" s="163">
        <f t="shared" si="34"/>
        <v>0</v>
      </c>
      <c r="AR106" s="163">
        <f t="shared" si="34"/>
        <v>0</v>
      </c>
      <c r="AS106" s="163">
        <f t="shared" si="35"/>
        <v>0</v>
      </c>
      <c r="AT106" s="166">
        <f t="shared" si="36"/>
        <v>0</v>
      </c>
      <c r="AU106" s="164">
        <f t="shared" si="37"/>
        <v>0</v>
      </c>
      <c r="AV106" s="167"/>
      <c r="AW106" s="168"/>
      <c r="AX106" s="168"/>
      <c r="AY106" s="169"/>
      <c r="AZ106" s="170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71"/>
      <c r="BO106" s="171"/>
      <c r="BP106" s="171"/>
      <c r="BQ106" s="171"/>
      <c r="BR106" s="171"/>
      <c r="BS106" s="171"/>
      <c r="BT106" s="171"/>
    </row>
    <row r="107" spans="1:72" s="172" customFormat="1" ht="18" customHeight="1">
      <c r="A107" s="154">
        <v>21</v>
      </c>
      <c r="B107" s="155" t="s">
        <v>110</v>
      </c>
      <c r="C107" s="156">
        <v>13</v>
      </c>
      <c r="D107" s="156">
        <v>12</v>
      </c>
      <c r="E107" s="156">
        <v>15</v>
      </c>
      <c r="F107" s="157">
        <f t="shared" si="22"/>
        <v>40</v>
      </c>
      <c r="G107" s="157">
        <v>3</v>
      </c>
      <c r="H107" s="156">
        <v>9</v>
      </c>
      <c r="I107" s="156">
        <v>9</v>
      </c>
      <c r="J107" s="156">
        <v>6</v>
      </c>
      <c r="K107" s="156">
        <v>9</v>
      </c>
      <c r="L107" s="156">
        <v>18</v>
      </c>
      <c r="M107" s="156">
        <v>11</v>
      </c>
      <c r="N107" s="157">
        <f t="shared" si="23"/>
        <v>62</v>
      </c>
      <c r="O107" s="157">
        <v>6</v>
      </c>
      <c r="P107" s="156"/>
      <c r="Q107" s="156"/>
      <c r="R107" s="156"/>
      <c r="S107" s="157">
        <f t="shared" si="24"/>
        <v>0</v>
      </c>
      <c r="T107" s="157">
        <v>0</v>
      </c>
      <c r="U107" s="158">
        <f t="shared" si="25"/>
        <v>102</v>
      </c>
      <c r="V107" s="158">
        <f t="shared" si="25"/>
        <v>9</v>
      </c>
      <c r="W107" s="154">
        <v>1</v>
      </c>
      <c r="X107" s="154"/>
      <c r="Y107" s="154">
        <v>11</v>
      </c>
      <c r="Z107" s="159">
        <f t="shared" si="26"/>
        <v>12</v>
      </c>
      <c r="AA107" s="230">
        <v>1</v>
      </c>
      <c r="AB107" s="230"/>
      <c r="AC107" s="161">
        <v>8</v>
      </c>
      <c r="AD107" s="159">
        <f t="shared" si="27"/>
        <v>9</v>
      </c>
      <c r="AE107" s="154">
        <f t="shared" si="31"/>
        <v>0</v>
      </c>
      <c r="AF107" s="162">
        <f t="shared" si="31"/>
        <v>0</v>
      </c>
      <c r="AG107" s="163">
        <f t="shared" si="31"/>
        <v>3</v>
      </c>
      <c r="AH107" s="159">
        <f t="shared" si="32"/>
        <v>3</v>
      </c>
      <c r="AI107" s="164">
        <f t="shared" si="33"/>
        <v>33.333333333333336</v>
      </c>
      <c r="AJ107" s="154"/>
      <c r="AK107" s="154"/>
      <c r="AL107" s="163"/>
      <c r="AM107" s="165"/>
      <c r="AN107" s="165"/>
      <c r="AO107" s="161"/>
      <c r="AP107" s="161"/>
      <c r="AQ107" s="163">
        <f t="shared" si="34"/>
        <v>0</v>
      </c>
      <c r="AR107" s="163">
        <f t="shared" si="34"/>
        <v>0</v>
      </c>
      <c r="AS107" s="163">
        <f t="shared" si="35"/>
        <v>3</v>
      </c>
      <c r="AT107" s="166">
        <f t="shared" si="36"/>
        <v>3</v>
      </c>
      <c r="AU107" s="164">
        <f t="shared" si="37"/>
        <v>33.333333333333336</v>
      </c>
      <c r="AV107" s="167"/>
      <c r="AW107" s="168">
        <v>1</v>
      </c>
      <c r="AX107" s="168"/>
      <c r="AY107" s="169"/>
      <c r="AZ107" s="170"/>
      <c r="BA107" s="171"/>
      <c r="BB107" s="171"/>
      <c r="BC107" s="171"/>
      <c r="BD107" s="171"/>
      <c r="BE107" s="171"/>
      <c r="BF107" s="171"/>
      <c r="BG107" s="171"/>
      <c r="BH107" s="171"/>
      <c r="BI107" s="171"/>
      <c r="BJ107" s="171"/>
      <c r="BK107" s="171"/>
      <c r="BL107" s="171"/>
      <c r="BM107" s="171"/>
      <c r="BN107" s="171"/>
      <c r="BO107" s="171"/>
      <c r="BP107" s="171"/>
      <c r="BQ107" s="171"/>
      <c r="BR107" s="171"/>
      <c r="BS107" s="171"/>
      <c r="BT107" s="171"/>
    </row>
    <row r="108" spans="1:72" s="172" customFormat="1" ht="18" customHeight="1">
      <c r="A108" s="154">
        <v>22</v>
      </c>
      <c r="B108" s="155" t="s">
        <v>111</v>
      </c>
      <c r="C108" s="156">
        <v>5</v>
      </c>
      <c r="D108" s="156">
        <v>9</v>
      </c>
      <c r="E108" s="156">
        <v>10</v>
      </c>
      <c r="F108" s="157">
        <f t="shared" si="22"/>
        <v>24</v>
      </c>
      <c r="G108" s="157">
        <v>3</v>
      </c>
      <c r="H108" s="156">
        <v>13</v>
      </c>
      <c r="I108" s="156">
        <v>16</v>
      </c>
      <c r="J108" s="156">
        <v>10</v>
      </c>
      <c r="K108" s="156">
        <v>16</v>
      </c>
      <c r="L108" s="156">
        <v>13</v>
      </c>
      <c r="M108" s="156">
        <v>15</v>
      </c>
      <c r="N108" s="157">
        <f t="shared" si="23"/>
        <v>83</v>
      </c>
      <c r="O108" s="157">
        <v>6</v>
      </c>
      <c r="P108" s="156"/>
      <c r="Q108" s="156"/>
      <c r="R108" s="156"/>
      <c r="S108" s="157">
        <f t="shared" si="24"/>
        <v>0</v>
      </c>
      <c r="T108" s="157">
        <v>0</v>
      </c>
      <c r="U108" s="158">
        <f t="shared" si="25"/>
        <v>107</v>
      </c>
      <c r="V108" s="158">
        <f t="shared" si="25"/>
        <v>9</v>
      </c>
      <c r="W108" s="154">
        <v>1</v>
      </c>
      <c r="X108" s="154"/>
      <c r="Y108" s="154">
        <v>11</v>
      </c>
      <c r="Z108" s="159">
        <f t="shared" si="26"/>
        <v>12</v>
      </c>
      <c r="AA108" s="230">
        <v>1</v>
      </c>
      <c r="AB108" s="230"/>
      <c r="AC108" s="173">
        <v>8</v>
      </c>
      <c r="AD108" s="159">
        <f t="shared" si="27"/>
        <v>9</v>
      </c>
      <c r="AE108" s="154">
        <f t="shared" si="31"/>
        <v>0</v>
      </c>
      <c r="AF108" s="162">
        <f t="shared" si="31"/>
        <v>0</v>
      </c>
      <c r="AG108" s="163">
        <f t="shared" si="31"/>
        <v>3</v>
      </c>
      <c r="AH108" s="159">
        <f t="shared" si="32"/>
        <v>3</v>
      </c>
      <c r="AI108" s="164">
        <f t="shared" si="33"/>
        <v>33.333333333333336</v>
      </c>
      <c r="AJ108" s="154"/>
      <c r="AK108" s="154"/>
      <c r="AL108" s="163"/>
      <c r="AM108" s="165"/>
      <c r="AN108" s="165"/>
      <c r="AO108" s="161"/>
      <c r="AP108" s="161"/>
      <c r="AQ108" s="163">
        <f t="shared" si="34"/>
        <v>0</v>
      </c>
      <c r="AR108" s="163">
        <f t="shared" si="34"/>
        <v>0</v>
      </c>
      <c r="AS108" s="163">
        <f t="shared" si="35"/>
        <v>3</v>
      </c>
      <c r="AT108" s="166">
        <f t="shared" si="36"/>
        <v>3</v>
      </c>
      <c r="AU108" s="164">
        <f t="shared" si="37"/>
        <v>33.333333333333336</v>
      </c>
      <c r="AV108" s="167"/>
      <c r="AW108" s="168">
        <v>2</v>
      </c>
      <c r="AX108" s="168"/>
      <c r="AY108" s="169"/>
      <c r="AZ108" s="170"/>
      <c r="BA108" s="171"/>
      <c r="BB108" s="171"/>
      <c r="BC108" s="171"/>
      <c r="BD108" s="171"/>
      <c r="BE108" s="171"/>
      <c r="BF108" s="171"/>
      <c r="BG108" s="171"/>
      <c r="BH108" s="171"/>
      <c r="BI108" s="171"/>
      <c r="BJ108" s="171"/>
      <c r="BK108" s="171"/>
      <c r="BL108" s="171"/>
      <c r="BM108" s="171"/>
      <c r="BN108" s="171"/>
      <c r="BO108" s="171"/>
      <c r="BP108" s="171"/>
      <c r="BQ108" s="171"/>
      <c r="BR108" s="171"/>
      <c r="BS108" s="171"/>
      <c r="BT108" s="171"/>
    </row>
    <row r="109" spans="1:72" s="172" customFormat="1" ht="18" customHeight="1">
      <c r="A109" s="154">
        <v>23</v>
      </c>
      <c r="B109" s="155" t="s">
        <v>135</v>
      </c>
      <c r="C109" s="156">
        <v>4</v>
      </c>
      <c r="D109" s="156">
        <v>15</v>
      </c>
      <c r="E109" s="156">
        <v>13</v>
      </c>
      <c r="F109" s="157">
        <f t="shared" si="22"/>
        <v>32</v>
      </c>
      <c r="G109" s="157">
        <v>3</v>
      </c>
      <c r="H109" s="156">
        <v>11</v>
      </c>
      <c r="I109" s="156">
        <v>10</v>
      </c>
      <c r="J109" s="156">
        <v>13</v>
      </c>
      <c r="K109" s="156">
        <v>13</v>
      </c>
      <c r="L109" s="156">
        <v>8</v>
      </c>
      <c r="M109" s="156">
        <v>8</v>
      </c>
      <c r="N109" s="157">
        <f t="shared" si="23"/>
        <v>63</v>
      </c>
      <c r="O109" s="157">
        <v>6</v>
      </c>
      <c r="P109" s="156"/>
      <c r="Q109" s="156"/>
      <c r="R109" s="156"/>
      <c r="S109" s="157">
        <f t="shared" si="24"/>
        <v>0</v>
      </c>
      <c r="T109" s="157">
        <v>0</v>
      </c>
      <c r="U109" s="158">
        <f t="shared" si="25"/>
        <v>95</v>
      </c>
      <c r="V109" s="158">
        <f t="shared" si="25"/>
        <v>9</v>
      </c>
      <c r="W109" s="154">
        <v>1</v>
      </c>
      <c r="X109" s="154"/>
      <c r="Y109" s="154">
        <v>5</v>
      </c>
      <c r="Z109" s="159">
        <f t="shared" si="26"/>
        <v>6</v>
      </c>
      <c r="AA109" s="230">
        <v>1</v>
      </c>
      <c r="AB109" s="230"/>
      <c r="AC109" s="161">
        <v>8</v>
      </c>
      <c r="AD109" s="159">
        <f t="shared" si="27"/>
        <v>9</v>
      </c>
      <c r="AE109" s="154">
        <f t="shared" si="31"/>
        <v>0</v>
      </c>
      <c r="AF109" s="162">
        <f t="shared" si="31"/>
        <v>0</v>
      </c>
      <c r="AG109" s="163">
        <f t="shared" si="31"/>
        <v>-3</v>
      </c>
      <c r="AH109" s="159">
        <f t="shared" si="32"/>
        <v>-3</v>
      </c>
      <c r="AI109" s="164">
        <f t="shared" si="33"/>
        <v>-33.333333333333336</v>
      </c>
      <c r="AJ109" s="154">
        <v>1</v>
      </c>
      <c r="AK109" s="154"/>
      <c r="AL109" s="163"/>
      <c r="AM109" s="165"/>
      <c r="AN109" s="165"/>
      <c r="AO109" s="161"/>
      <c r="AP109" s="161"/>
      <c r="AQ109" s="163">
        <f t="shared" si="34"/>
        <v>0</v>
      </c>
      <c r="AR109" s="163">
        <f t="shared" si="34"/>
        <v>0</v>
      </c>
      <c r="AS109" s="163">
        <f t="shared" si="35"/>
        <v>-2</v>
      </c>
      <c r="AT109" s="166">
        <f t="shared" si="36"/>
        <v>-2</v>
      </c>
      <c r="AU109" s="164">
        <f t="shared" si="37"/>
        <v>-22.222222222222221</v>
      </c>
      <c r="AV109" s="168">
        <v>1</v>
      </c>
      <c r="AW109" s="168"/>
      <c r="AX109" s="168"/>
      <c r="AY109" s="169"/>
      <c r="AZ109" s="170"/>
      <c r="BA109" s="171"/>
      <c r="BB109" s="171"/>
      <c r="BC109" s="171"/>
      <c r="BD109" s="171"/>
      <c r="BE109" s="171"/>
      <c r="BF109" s="171"/>
      <c r="BG109" s="171"/>
      <c r="BH109" s="171"/>
      <c r="BI109" s="171"/>
      <c r="BJ109" s="171"/>
      <c r="BK109" s="171"/>
      <c r="BL109" s="171"/>
      <c r="BM109" s="171"/>
      <c r="BN109" s="171"/>
      <c r="BO109" s="171"/>
      <c r="BP109" s="171"/>
      <c r="BQ109" s="171"/>
      <c r="BR109" s="171"/>
      <c r="BS109" s="171"/>
      <c r="BT109" s="171"/>
    </row>
    <row r="110" spans="1:72" s="172" customFormat="1" ht="18" customHeight="1">
      <c r="A110" s="154">
        <v>24</v>
      </c>
      <c r="B110" s="155" t="s">
        <v>136</v>
      </c>
      <c r="C110" s="156">
        <v>23</v>
      </c>
      <c r="D110" s="156">
        <v>19</v>
      </c>
      <c r="E110" s="156">
        <v>22</v>
      </c>
      <c r="F110" s="157">
        <f t="shared" si="22"/>
        <v>64</v>
      </c>
      <c r="G110" s="157">
        <v>3</v>
      </c>
      <c r="H110" s="156">
        <v>24</v>
      </c>
      <c r="I110" s="156">
        <v>25</v>
      </c>
      <c r="J110" s="156">
        <v>28</v>
      </c>
      <c r="K110" s="156">
        <v>41</v>
      </c>
      <c r="L110" s="156">
        <v>23</v>
      </c>
      <c r="M110" s="156">
        <v>37</v>
      </c>
      <c r="N110" s="157">
        <f t="shared" si="23"/>
        <v>178</v>
      </c>
      <c r="O110" s="157">
        <v>7</v>
      </c>
      <c r="P110" s="156">
        <v>29</v>
      </c>
      <c r="Q110" s="156">
        <v>36</v>
      </c>
      <c r="R110" s="156">
        <v>21</v>
      </c>
      <c r="S110" s="157">
        <f t="shared" si="24"/>
        <v>86</v>
      </c>
      <c r="T110" s="157">
        <v>3</v>
      </c>
      <c r="U110" s="158">
        <f t="shared" si="25"/>
        <v>328</v>
      </c>
      <c r="V110" s="158">
        <f t="shared" si="25"/>
        <v>13</v>
      </c>
      <c r="W110" s="154">
        <v>1</v>
      </c>
      <c r="X110" s="154">
        <v>1</v>
      </c>
      <c r="Y110" s="154">
        <v>15</v>
      </c>
      <c r="Z110" s="159">
        <f t="shared" si="26"/>
        <v>17</v>
      </c>
      <c r="AA110" s="230">
        <v>1</v>
      </c>
      <c r="AB110" s="230">
        <v>1</v>
      </c>
      <c r="AC110" s="173">
        <v>16</v>
      </c>
      <c r="AD110" s="159">
        <f t="shared" si="27"/>
        <v>18</v>
      </c>
      <c r="AE110" s="154">
        <f t="shared" si="31"/>
        <v>0</v>
      </c>
      <c r="AF110" s="162">
        <f t="shared" si="31"/>
        <v>0</v>
      </c>
      <c r="AG110" s="163">
        <f t="shared" si="31"/>
        <v>-1</v>
      </c>
      <c r="AH110" s="159">
        <f t="shared" si="32"/>
        <v>-1</v>
      </c>
      <c r="AI110" s="164">
        <f t="shared" si="33"/>
        <v>-5.5555555555555554</v>
      </c>
      <c r="AJ110" s="154"/>
      <c r="AK110" s="154"/>
      <c r="AL110" s="163"/>
      <c r="AM110" s="165"/>
      <c r="AN110" s="165"/>
      <c r="AO110" s="161"/>
      <c r="AP110" s="161"/>
      <c r="AQ110" s="163">
        <f t="shared" si="34"/>
        <v>0</v>
      </c>
      <c r="AR110" s="163">
        <f t="shared" si="34"/>
        <v>0</v>
      </c>
      <c r="AS110" s="163">
        <f t="shared" si="35"/>
        <v>-1</v>
      </c>
      <c r="AT110" s="166">
        <f t="shared" si="36"/>
        <v>-1</v>
      </c>
      <c r="AU110" s="164">
        <f t="shared" si="37"/>
        <v>-5.5555555555555554</v>
      </c>
      <c r="AV110" s="167"/>
      <c r="AW110" s="168">
        <v>1</v>
      </c>
      <c r="AX110" s="168"/>
      <c r="AY110" s="174" t="s">
        <v>323</v>
      </c>
      <c r="AZ110" s="170"/>
      <c r="BA110" s="171"/>
      <c r="BB110" s="171"/>
      <c r="BC110" s="171"/>
      <c r="BD110" s="171"/>
      <c r="BE110" s="171"/>
      <c r="BF110" s="171"/>
      <c r="BG110" s="171"/>
      <c r="BH110" s="171"/>
      <c r="BI110" s="171"/>
      <c r="BJ110" s="171"/>
      <c r="BK110" s="171"/>
      <c r="BL110" s="171"/>
      <c r="BM110" s="171"/>
      <c r="BN110" s="171"/>
      <c r="BO110" s="171"/>
      <c r="BP110" s="171"/>
      <c r="BQ110" s="171"/>
      <c r="BR110" s="171"/>
      <c r="BS110" s="171"/>
      <c r="BT110" s="171"/>
    </row>
    <row r="111" spans="1:72" s="172" customFormat="1" ht="18" customHeight="1">
      <c r="A111" s="154">
        <v>25</v>
      </c>
      <c r="B111" s="155" t="s">
        <v>137</v>
      </c>
      <c r="C111" s="156">
        <v>8</v>
      </c>
      <c r="D111" s="156">
        <v>5</v>
      </c>
      <c r="E111" s="156">
        <v>8</v>
      </c>
      <c r="F111" s="157">
        <f t="shared" si="22"/>
        <v>21</v>
      </c>
      <c r="G111" s="157">
        <v>3</v>
      </c>
      <c r="H111" s="156">
        <v>11</v>
      </c>
      <c r="I111" s="156">
        <v>15</v>
      </c>
      <c r="J111" s="156">
        <v>18</v>
      </c>
      <c r="K111" s="156">
        <v>11</v>
      </c>
      <c r="L111" s="156">
        <v>15</v>
      </c>
      <c r="M111" s="156">
        <v>14</v>
      </c>
      <c r="N111" s="157">
        <f t="shared" si="23"/>
        <v>84</v>
      </c>
      <c r="O111" s="157">
        <v>6</v>
      </c>
      <c r="P111" s="156">
        <v>14</v>
      </c>
      <c r="Q111" s="156">
        <v>12</v>
      </c>
      <c r="R111" s="156">
        <v>11</v>
      </c>
      <c r="S111" s="157">
        <f t="shared" si="24"/>
        <v>37</v>
      </c>
      <c r="T111" s="157">
        <v>3</v>
      </c>
      <c r="U111" s="158">
        <f t="shared" si="25"/>
        <v>142</v>
      </c>
      <c r="V111" s="158">
        <f t="shared" si="25"/>
        <v>12</v>
      </c>
      <c r="W111" s="154">
        <v>1</v>
      </c>
      <c r="X111" s="154"/>
      <c r="Y111" s="154">
        <v>15</v>
      </c>
      <c r="Z111" s="159">
        <f t="shared" si="26"/>
        <v>16</v>
      </c>
      <c r="AA111" s="230">
        <v>1</v>
      </c>
      <c r="AB111" s="230">
        <v>1</v>
      </c>
      <c r="AC111" s="173">
        <v>15</v>
      </c>
      <c r="AD111" s="159">
        <f t="shared" si="27"/>
        <v>17</v>
      </c>
      <c r="AE111" s="154">
        <f t="shared" si="31"/>
        <v>0</v>
      </c>
      <c r="AF111" s="162">
        <f t="shared" si="31"/>
        <v>-1</v>
      </c>
      <c r="AG111" s="163">
        <f t="shared" si="31"/>
        <v>0</v>
      </c>
      <c r="AH111" s="159">
        <f t="shared" si="32"/>
        <v>-1</v>
      </c>
      <c r="AI111" s="164">
        <f t="shared" si="33"/>
        <v>-5.882352941176471</v>
      </c>
      <c r="AJ111" s="154"/>
      <c r="AK111" s="154"/>
      <c r="AL111" s="163"/>
      <c r="AM111" s="165"/>
      <c r="AN111" s="165"/>
      <c r="AO111" s="161"/>
      <c r="AP111" s="161"/>
      <c r="AQ111" s="163">
        <f t="shared" si="34"/>
        <v>0</v>
      </c>
      <c r="AR111" s="163">
        <f t="shared" si="34"/>
        <v>-1</v>
      </c>
      <c r="AS111" s="163">
        <f t="shared" si="35"/>
        <v>0</v>
      </c>
      <c r="AT111" s="166">
        <f t="shared" si="36"/>
        <v>-1</v>
      </c>
      <c r="AU111" s="164">
        <f t="shared" si="37"/>
        <v>-5.882352941176471</v>
      </c>
      <c r="AV111" s="167"/>
      <c r="AW111" s="168">
        <v>1</v>
      </c>
      <c r="AX111" s="168"/>
      <c r="AY111" s="169"/>
      <c r="AZ111" s="170"/>
      <c r="BA111" s="171"/>
      <c r="BB111" s="171"/>
      <c r="BC111" s="171"/>
      <c r="BD111" s="171"/>
      <c r="BE111" s="171"/>
      <c r="BF111" s="171"/>
      <c r="BG111" s="171"/>
      <c r="BH111" s="171"/>
      <c r="BI111" s="171"/>
      <c r="BJ111" s="171"/>
      <c r="BK111" s="171"/>
      <c r="BL111" s="171"/>
      <c r="BM111" s="171"/>
      <c r="BN111" s="171"/>
      <c r="BO111" s="171"/>
      <c r="BP111" s="171"/>
      <c r="BQ111" s="171"/>
      <c r="BR111" s="171"/>
      <c r="BS111" s="171"/>
      <c r="BT111" s="171"/>
    </row>
    <row r="112" spans="1:72" s="172" customFormat="1" ht="18" customHeight="1">
      <c r="A112" s="154">
        <v>26</v>
      </c>
      <c r="B112" s="155" t="s">
        <v>138</v>
      </c>
      <c r="C112" s="156"/>
      <c r="D112" s="156">
        <v>9</v>
      </c>
      <c r="E112" s="156">
        <v>10</v>
      </c>
      <c r="F112" s="157">
        <f t="shared" si="22"/>
        <v>19</v>
      </c>
      <c r="G112" s="157">
        <v>2</v>
      </c>
      <c r="H112" s="156">
        <v>15</v>
      </c>
      <c r="I112" s="156">
        <v>15</v>
      </c>
      <c r="J112" s="156">
        <v>21</v>
      </c>
      <c r="K112" s="156">
        <v>20</v>
      </c>
      <c r="L112" s="156">
        <v>23</v>
      </c>
      <c r="M112" s="156">
        <v>17</v>
      </c>
      <c r="N112" s="157">
        <f t="shared" si="23"/>
        <v>111</v>
      </c>
      <c r="O112" s="157">
        <v>6</v>
      </c>
      <c r="P112" s="156"/>
      <c r="Q112" s="156"/>
      <c r="R112" s="156"/>
      <c r="S112" s="157">
        <f t="shared" si="24"/>
        <v>0</v>
      </c>
      <c r="T112" s="157">
        <v>0</v>
      </c>
      <c r="U112" s="158">
        <f t="shared" si="25"/>
        <v>130</v>
      </c>
      <c r="V112" s="158">
        <f t="shared" si="25"/>
        <v>8</v>
      </c>
      <c r="W112" s="154">
        <v>1</v>
      </c>
      <c r="X112" s="154"/>
      <c r="Y112" s="154">
        <v>10</v>
      </c>
      <c r="Z112" s="159">
        <f t="shared" si="26"/>
        <v>11</v>
      </c>
      <c r="AA112" s="230">
        <v>1</v>
      </c>
      <c r="AB112" s="230">
        <v>1</v>
      </c>
      <c r="AC112" s="173">
        <v>10</v>
      </c>
      <c r="AD112" s="159">
        <f t="shared" si="27"/>
        <v>12</v>
      </c>
      <c r="AE112" s="154">
        <f t="shared" si="31"/>
        <v>0</v>
      </c>
      <c r="AF112" s="162">
        <f t="shared" si="31"/>
        <v>-1</v>
      </c>
      <c r="AG112" s="163">
        <f t="shared" si="31"/>
        <v>0</v>
      </c>
      <c r="AH112" s="159">
        <f t="shared" si="32"/>
        <v>-1</v>
      </c>
      <c r="AI112" s="164">
        <f t="shared" si="33"/>
        <v>-8.3333333333333339</v>
      </c>
      <c r="AJ112" s="154"/>
      <c r="AK112" s="154"/>
      <c r="AL112" s="163"/>
      <c r="AM112" s="165"/>
      <c r="AN112" s="165"/>
      <c r="AO112" s="161"/>
      <c r="AP112" s="161"/>
      <c r="AQ112" s="163">
        <f t="shared" si="34"/>
        <v>0</v>
      </c>
      <c r="AR112" s="163">
        <f t="shared" si="34"/>
        <v>-1</v>
      </c>
      <c r="AS112" s="163">
        <f t="shared" si="35"/>
        <v>0</v>
      </c>
      <c r="AT112" s="166">
        <f t="shared" si="36"/>
        <v>-1</v>
      </c>
      <c r="AU112" s="164">
        <f t="shared" si="37"/>
        <v>-8.3333333333333339</v>
      </c>
      <c r="AV112" s="167"/>
      <c r="AW112" s="168"/>
      <c r="AX112" s="168"/>
      <c r="AY112" s="169"/>
      <c r="AZ112" s="170"/>
      <c r="BA112" s="171"/>
      <c r="BB112" s="171"/>
      <c r="BC112" s="171"/>
      <c r="BD112" s="171"/>
      <c r="BE112" s="171"/>
      <c r="BF112" s="171"/>
      <c r="BG112" s="171"/>
      <c r="BH112" s="171"/>
      <c r="BI112" s="171"/>
      <c r="BJ112" s="171"/>
      <c r="BK112" s="171"/>
      <c r="BL112" s="171"/>
      <c r="BM112" s="171"/>
      <c r="BN112" s="171"/>
      <c r="BO112" s="171"/>
      <c r="BP112" s="171"/>
      <c r="BQ112" s="171"/>
      <c r="BR112" s="171"/>
      <c r="BS112" s="171"/>
      <c r="BT112" s="171"/>
    </row>
    <row r="113" spans="1:72" s="172" customFormat="1" ht="18" customHeight="1">
      <c r="A113" s="154">
        <v>27</v>
      </c>
      <c r="B113" s="155" t="s">
        <v>139</v>
      </c>
      <c r="C113" s="156">
        <v>7</v>
      </c>
      <c r="D113" s="156">
        <v>3</v>
      </c>
      <c r="E113" s="156">
        <v>14</v>
      </c>
      <c r="F113" s="157">
        <f t="shared" si="22"/>
        <v>24</v>
      </c>
      <c r="G113" s="157">
        <v>3</v>
      </c>
      <c r="H113" s="156">
        <v>14</v>
      </c>
      <c r="I113" s="156">
        <v>19</v>
      </c>
      <c r="J113" s="156">
        <v>14</v>
      </c>
      <c r="K113" s="156">
        <v>18</v>
      </c>
      <c r="L113" s="156">
        <v>16</v>
      </c>
      <c r="M113" s="156">
        <v>22</v>
      </c>
      <c r="N113" s="157">
        <f t="shared" si="23"/>
        <v>103</v>
      </c>
      <c r="O113" s="157">
        <v>6</v>
      </c>
      <c r="P113" s="156"/>
      <c r="Q113" s="156"/>
      <c r="R113" s="156"/>
      <c r="S113" s="157">
        <f t="shared" si="24"/>
        <v>0</v>
      </c>
      <c r="T113" s="157">
        <v>0</v>
      </c>
      <c r="U113" s="158">
        <f t="shared" si="25"/>
        <v>127</v>
      </c>
      <c r="V113" s="158">
        <f t="shared" si="25"/>
        <v>9</v>
      </c>
      <c r="W113" s="154">
        <v>1</v>
      </c>
      <c r="X113" s="154"/>
      <c r="Y113" s="154">
        <v>11</v>
      </c>
      <c r="Z113" s="159">
        <f t="shared" si="26"/>
        <v>12</v>
      </c>
      <c r="AA113" s="230">
        <v>1</v>
      </c>
      <c r="AB113" s="230">
        <v>1</v>
      </c>
      <c r="AC113" s="161">
        <v>11</v>
      </c>
      <c r="AD113" s="159">
        <f t="shared" si="27"/>
        <v>13</v>
      </c>
      <c r="AE113" s="154">
        <f t="shared" si="31"/>
        <v>0</v>
      </c>
      <c r="AF113" s="162">
        <f t="shared" si="31"/>
        <v>-1</v>
      </c>
      <c r="AG113" s="163">
        <f t="shared" si="31"/>
        <v>0</v>
      </c>
      <c r="AH113" s="159">
        <f t="shared" si="32"/>
        <v>-1</v>
      </c>
      <c r="AI113" s="164">
        <f t="shared" si="33"/>
        <v>-7.6923076923076925</v>
      </c>
      <c r="AJ113" s="154"/>
      <c r="AK113" s="154"/>
      <c r="AL113" s="163"/>
      <c r="AM113" s="165"/>
      <c r="AN113" s="165"/>
      <c r="AO113" s="161"/>
      <c r="AP113" s="161"/>
      <c r="AQ113" s="163">
        <f t="shared" si="34"/>
        <v>0</v>
      </c>
      <c r="AR113" s="163">
        <f t="shared" si="34"/>
        <v>-1</v>
      </c>
      <c r="AS113" s="163">
        <f t="shared" si="35"/>
        <v>0</v>
      </c>
      <c r="AT113" s="166">
        <f t="shared" si="36"/>
        <v>-1</v>
      </c>
      <c r="AU113" s="164">
        <f t="shared" si="37"/>
        <v>-7.6923076923076925</v>
      </c>
      <c r="AV113" s="167"/>
      <c r="AW113" s="168"/>
      <c r="AX113" s="168"/>
      <c r="AY113" s="169"/>
      <c r="AZ113" s="170"/>
      <c r="BA113" s="171"/>
      <c r="BB113" s="171"/>
      <c r="BC113" s="171"/>
      <c r="BD113" s="171"/>
      <c r="BE113" s="171"/>
      <c r="BF113" s="171"/>
      <c r="BG113" s="171"/>
      <c r="BH113" s="171"/>
      <c r="BI113" s="171"/>
      <c r="BJ113" s="171"/>
      <c r="BK113" s="171"/>
      <c r="BL113" s="171"/>
      <c r="BM113" s="171"/>
      <c r="BN113" s="171"/>
      <c r="BO113" s="171"/>
      <c r="BP113" s="171"/>
      <c r="BQ113" s="171"/>
      <c r="BR113" s="171"/>
      <c r="BS113" s="171"/>
      <c r="BT113" s="171"/>
    </row>
    <row r="114" spans="1:72" s="172" customFormat="1" ht="18" customHeight="1">
      <c r="A114" s="154">
        <v>28</v>
      </c>
      <c r="B114" s="155" t="s">
        <v>140</v>
      </c>
      <c r="C114" s="156">
        <v>8</v>
      </c>
      <c r="D114" s="156">
        <v>8</v>
      </c>
      <c r="E114" s="156">
        <v>3</v>
      </c>
      <c r="F114" s="157">
        <f t="shared" si="22"/>
        <v>19</v>
      </c>
      <c r="G114" s="157">
        <v>3</v>
      </c>
      <c r="H114" s="156">
        <v>6</v>
      </c>
      <c r="I114" s="156">
        <v>13</v>
      </c>
      <c r="J114" s="156">
        <v>5</v>
      </c>
      <c r="K114" s="156">
        <v>6</v>
      </c>
      <c r="L114" s="156">
        <v>5</v>
      </c>
      <c r="M114" s="156">
        <v>9</v>
      </c>
      <c r="N114" s="157">
        <f t="shared" si="23"/>
        <v>44</v>
      </c>
      <c r="O114" s="157">
        <v>6</v>
      </c>
      <c r="P114" s="156"/>
      <c r="Q114" s="156"/>
      <c r="R114" s="156"/>
      <c r="S114" s="157">
        <f t="shared" si="24"/>
        <v>0</v>
      </c>
      <c r="T114" s="157">
        <v>0</v>
      </c>
      <c r="U114" s="158">
        <f t="shared" si="25"/>
        <v>63</v>
      </c>
      <c r="V114" s="158">
        <f t="shared" si="25"/>
        <v>9</v>
      </c>
      <c r="W114" s="154">
        <v>1</v>
      </c>
      <c r="X114" s="154"/>
      <c r="Y114" s="154">
        <v>4</v>
      </c>
      <c r="Z114" s="159">
        <f t="shared" si="26"/>
        <v>5</v>
      </c>
      <c r="AA114" s="230">
        <v>1</v>
      </c>
      <c r="AB114" s="230"/>
      <c r="AC114" s="161">
        <v>6</v>
      </c>
      <c r="AD114" s="159">
        <f t="shared" si="27"/>
        <v>7</v>
      </c>
      <c r="AE114" s="154">
        <f t="shared" si="31"/>
        <v>0</v>
      </c>
      <c r="AF114" s="162">
        <f t="shared" si="31"/>
        <v>0</v>
      </c>
      <c r="AG114" s="163">
        <f t="shared" si="31"/>
        <v>-2</v>
      </c>
      <c r="AH114" s="159">
        <f t="shared" si="32"/>
        <v>-2</v>
      </c>
      <c r="AI114" s="164">
        <f t="shared" si="33"/>
        <v>-28.571428571428573</v>
      </c>
      <c r="AJ114" s="154">
        <v>2</v>
      </c>
      <c r="AK114" s="154"/>
      <c r="AL114" s="163"/>
      <c r="AM114" s="165"/>
      <c r="AN114" s="165"/>
      <c r="AO114" s="161"/>
      <c r="AP114" s="161"/>
      <c r="AQ114" s="163">
        <f t="shared" si="34"/>
        <v>0</v>
      </c>
      <c r="AR114" s="163">
        <f t="shared" si="34"/>
        <v>0</v>
      </c>
      <c r="AS114" s="163">
        <f t="shared" si="35"/>
        <v>0</v>
      </c>
      <c r="AT114" s="166">
        <f t="shared" si="36"/>
        <v>0</v>
      </c>
      <c r="AU114" s="164">
        <f t="shared" si="37"/>
        <v>0</v>
      </c>
      <c r="AV114" s="167"/>
      <c r="AW114" s="168"/>
      <c r="AX114" s="168"/>
      <c r="AY114" s="169"/>
      <c r="AZ114" s="170"/>
      <c r="BA114" s="171"/>
      <c r="BB114" s="171"/>
      <c r="BC114" s="171"/>
      <c r="BD114" s="171"/>
      <c r="BE114" s="171"/>
      <c r="BF114" s="171"/>
      <c r="BG114" s="171"/>
      <c r="BH114" s="171"/>
      <c r="BI114" s="171"/>
      <c r="BJ114" s="171"/>
      <c r="BK114" s="171"/>
      <c r="BL114" s="171"/>
      <c r="BM114" s="171"/>
      <c r="BN114" s="171"/>
      <c r="BO114" s="171"/>
      <c r="BP114" s="171"/>
      <c r="BQ114" s="171"/>
      <c r="BR114" s="171"/>
      <c r="BS114" s="171"/>
      <c r="BT114" s="171"/>
    </row>
    <row r="115" spans="1:72" s="231" customFormat="1" ht="18" customHeight="1">
      <c r="A115" s="154">
        <v>29</v>
      </c>
      <c r="B115" s="155" t="s">
        <v>141</v>
      </c>
      <c r="C115" s="156">
        <v>4</v>
      </c>
      <c r="D115" s="156">
        <v>6</v>
      </c>
      <c r="E115" s="156">
        <v>11</v>
      </c>
      <c r="F115" s="157">
        <f t="shared" si="22"/>
        <v>21</v>
      </c>
      <c r="G115" s="157">
        <v>3</v>
      </c>
      <c r="H115" s="156">
        <v>14</v>
      </c>
      <c r="I115" s="156">
        <v>16</v>
      </c>
      <c r="J115" s="156">
        <v>7</v>
      </c>
      <c r="K115" s="156">
        <v>13</v>
      </c>
      <c r="L115" s="156">
        <v>20</v>
      </c>
      <c r="M115" s="156">
        <v>10</v>
      </c>
      <c r="N115" s="157">
        <f t="shared" si="23"/>
        <v>80</v>
      </c>
      <c r="O115" s="157">
        <v>6</v>
      </c>
      <c r="P115" s="156"/>
      <c r="Q115" s="156"/>
      <c r="R115" s="156"/>
      <c r="S115" s="157">
        <f t="shared" si="24"/>
        <v>0</v>
      </c>
      <c r="T115" s="157">
        <v>0</v>
      </c>
      <c r="U115" s="158">
        <f t="shared" si="25"/>
        <v>101</v>
      </c>
      <c r="V115" s="158">
        <f t="shared" si="25"/>
        <v>9</v>
      </c>
      <c r="W115" s="154">
        <v>1</v>
      </c>
      <c r="X115" s="154"/>
      <c r="Y115" s="154">
        <v>11</v>
      </c>
      <c r="Z115" s="159">
        <f t="shared" si="26"/>
        <v>12</v>
      </c>
      <c r="AA115" s="230">
        <v>1</v>
      </c>
      <c r="AB115" s="230"/>
      <c r="AC115" s="161">
        <v>8</v>
      </c>
      <c r="AD115" s="159">
        <f t="shared" si="27"/>
        <v>9</v>
      </c>
      <c r="AE115" s="154">
        <f t="shared" si="31"/>
        <v>0</v>
      </c>
      <c r="AF115" s="162">
        <f t="shared" si="31"/>
        <v>0</v>
      </c>
      <c r="AG115" s="163">
        <f t="shared" si="31"/>
        <v>3</v>
      </c>
      <c r="AH115" s="159">
        <f t="shared" si="32"/>
        <v>3</v>
      </c>
      <c r="AI115" s="164">
        <f t="shared" si="33"/>
        <v>33.333333333333336</v>
      </c>
      <c r="AJ115" s="154"/>
      <c r="AK115" s="154"/>
      <c r="AL115" s="163"/>
      <c r="AM115" s="165"/>
      <c r="AN115" s="165"/>
      <c r="AO115" s="161"/>
      <c r="AP115" s="161"/>
      <c r="AQ115" s="163">
        <f t="shared" si="34"/>
        <v>0</v>
      </c>
      <c r="AR115" s="163">
        <f t="shared" si="34"/>
        <v>0</v>
      </c>
      <c r="AS115" s="163">
        <f t="shared" si="35"/>
        <v>3</v>
      </c>
      <c r="AT115" s="166">
        <f t="shared" si="36"/>
        <v>3</v>
      </c>
      <c r="AU115" s="164">
        <f t="shared" si="37"/>
        <v>33.333333333333336</v>
      </c>
      <c r="AV115" s="167">
        <v>1</v>
      </c>
      <c r="AW115" s="168"/>
      <c r="AX115" s="168"/>
      <c r="AY115" s="169"/>
      <c r="AZ115" s="170"/>
      <c r="BA115" s="171"/>
      <c r="BB115" s="171"/>
      <c r="BC115" s="171"/>
      <c r="BD115" s="171"/>
      <c r="BE115" s="171"/>
      <c r="BF115" s="171"/>
      <c r="BG115" s="171"/>
      <c r="BH115" s="171"/>
      <c r="BI115" s="171"/>
      <c r="BJ115" s="171"/>
      <c r="BK115" s="171"/>
      <c r="BL115" s="171"/>
      <c r="BM115" s="171"/>
      <c r="BN115" s="171"/>
      <c r="BO115" s="171"/>
      <c r="BP115" s="171"/>
      <c r="BQ115" s="171"/>
      <c r="BR115" s="171"/>
      <c r="BS115" s="171"/>
      <c r="BT115" s="171"/>
    </row>
    <row r="116" spans="1:72" s="172" customFormat="1" ht="18" customHeight="1">
      <c r="A116" s="154">
        <v>30</v>
      </c>
      <c r="B116" s="155" t="s">
        <v>336</v>
      </c>
      <c r="C116" s="156">
        <v>8</v>
      </c>
      <c r="D116" s="156">
        <v>11</v>
      </c>
      <c r="E116" s="156">
        <v>8</v>
      </c>
      <c r="F116" s="157">
        <f t="shared" si="22"/>
        <v>27</v>
      </c>
      <c r="G116" s="157">
        <v>3</v>
      </c>
      <c r="H116" s="156">
        <v>13</v>
      </c>
      <c r="I116" s="156">
        <v>12</v>
      </c>
      <c r="J116" s="156">
        <v>11</v>
      </c>
      <c r="K116" s="156">
        <v>6</v>
      </c>
      <c r="L116" s="156">
        <v>23</v>
      </c>
      <c r="M116" s="156">
        <v>11</v>
      </c>
      <c r="N116" s="157">
        <f t="shared" si="23"/>
        <v>76</v>
      </c>
      <c r="O116" s="157">
        <v>6</v>
      </c>
      <c r="P116" s="156"/>
      <c r="Q116" s="156"/>
      <c r="R116" s="156"/>
      <c r="S116" s="157">
        <f t="shared" si="24"/>
        <v>0</v>
      </c>
      <c r="T116" s="157">
        <v>0</v>
      </c>
      <c r="U116" s="158">
        <f t="shared" si="25"/>
        <v>103</v>
      </c>
      <c r="V116" s="158">
        <f t="shared" si="25"/>
        <v>9</v>
      </c>
      <c r="W116" s="154">
        <v>1</v>
      </c>
      <c r="X116" s="154"/>
      <c r="Y116" s="154">
        <v>5</v>
      </c>
      <c r="Z116" s="159">
        <f t="shared" si="26"/>
        <v>6</v>
      </c>
      <c r="AA116" s="230">
        <v>1</v>
      </c>
      <c r="AB116" s="230"/>
      <c r="AC116" s="161">
        <v>8</v>
      </c>
      <c r="AD116" s="159">
        <f t="shared" si="27"/>
        <v>9</v>
      </c>
      <c r="AE116" s="154">
        <f t="shared" si="31"/>
        <v>0</v>
      </c>
      <c r="AF116" s="162">
        <f t="shared" si="31"/>
        <v>0</v>
      </c>
      <c r="AG116" s="163">
        <f t="shared" si="31"/>
        <v>-3</v>
      </c>
      <c r="AH116" s="159">
        <f t="shared" si="32"/>
        <v>-3</v>
      </c>
      <c r="AI116" s="164">
        <f t="shared" si="33"/>
        <v>-33.333333333333336</v>
      </c>
      <c r="AJ116" s="154">
        <v>1</v>
      </c>
      <c r="AK116" s="154"/>
      <c r="AL116" s="163"/>
      <c r="AM116" s="165"/>
      <c r="AN116" s="165"/>
      <c r="AO116" s="161"/>
      <c r="AP116" s="161"/>
      <c r="AQ116" s="163">
        <f t="shared" si="34"/>
        <v>0</v>
      </c>
      <c r="AR116" s="163">
        <f t="shared" si="34"/>
        <v>0</v>
      </c>
      <c r="AS116" s="163">
        <f t="shared" si="35"/>
        <v>-2</v>
      </c>
      <c r="AT116" s="166">
        <f t="shared" si="36"/>
        <v>-2</v>
      </c>
      <c r="AU116" s="164">
        <f t="shared" si="37"/>
        <v>-22.222222222222221</v>
      </c>
      <c r="AV116" s="167"/>
      <c r="AW116" s="168"/>
      <c r="AX116" s="168"/>
      <c r="AY116" s="169"/>
      <c r="AZ116" s="170"/>
      <c r="BA116" s="171"/>
      <c r="BB116" s="171"/>
      <c r="BC116" s="171"/>
      <c r="BD116" s="171"/>
      <c r="BE116" s="171"/>
      <c r="BF116" s="171"/>
      <c r="BG116" s="171"/>
      <c r="BH116" s="171"/>
      <c r="BI116" s="171"/>
      <c r="BJ116" s="171"/>
      <c r="BK116" s="171"/>
      <c r="BL116" s="171"/>
      <c r="BM116" s="171"/>
      <c r="BN116" s="171"/>
      <c r="BO116" s="171"/>
      <c r="BP116" s="171"/>
      <c r="BQ116" s="171"/>
      <c r="BR116" s="171"/>
      <c r="BS116" s="171"/>
      <c r="BT116" s="171"/>
    </row>
    <row r="117" spans="1:72" s="172" customFormat="1" ht="18" customHeight="1">
      <c r="A117" s="154">
        <v>31</v>
      </c>
      <c r="B117" s="155" t="s">
        <v>134</v>
      </c>
      <c r="C117" s="156"/>
      <c r="D117" s="156">
        <v>2</v>
      </c>
      <c r="E117" s="156">
        <v>13</v>
      </c>
      <c r="F117" s="157">
        <f t="shared" si="22"/>
        <v>15</v>
      </c>
      <c r="G117" s="157">
        <v>2</v>
      </c>
      <c r="H117" s="156">
        <v>13</v>
      </c>
      <c r="I117" s="156">
        <v>16</v>
      </c>
      <c r="J117" s="156">
        <v>21</v>
      </c>
      <c r="K117" s="156">
        <v>20</v>
      </c>
      <c r="L117" s="156">
        <v>22</v>
      </c>
      <c r="M117" s="156">
        <v>18</v>
      </c>
      <c r="N117" s="157">
        <f t="shared" si="23"/>
        <v>110</v>
      </c>
      <c r="O117" s="157">
        <v>6</v>
      </c>
      <c r="P117" s="156"/>
      <c r="Q117" s="156"/>
      <c r="R117" s="156"/>
      <c r="S117" s="157">
        <f t="shared" si="24"/>
        <v>0</v>
      </c>
      <c r="T117" s="157">
        <v>0</v>
      </c>
      <c r="U117" s="158">
        <f t="shared" si="25"/>
        <v>125</v>
      </c>
      <c r="V117" s="158">
        <f t="shared" si="25"/>
        <v>8</v>
      </c>
      <c r="W117" s="154">
        <v>1</v>
      </c>
      <c r="X117" s="154"/>
      <c r="Y117" s="154">
        <v>10</v>
      </c>
      <c r="Z117" s="159">
        <f t="shared" si="26"/>
        <v>11</v>
      </c>
      <c r="AA117" s="230">
        <v>1</v>
      </c>
      <c r="AB117" s="230">
        <v>1</v>
      </c>
      <c r="AC117" s="173">
        <v>10</v>
      </c>
      <c r="AD117" s="159">
        <f t="shared" si="27"/>
        <v>12</v>
      </c>
      <c r="AE117" s="154">
        <f t="shared" si="31"/>
        <v>0</v>
      </c>
      <c r="AF117" s="162">
        <f t="shared" si="31"/>
        <v>-1</v>
      </c>
      <c r="AG117" s="163">
        <f t="shared" si="31"/>
        <v>0</v>
      </c>
      <c r="AH117" s="159">
        <f t="shared" si="32"/>
        <v>-1</v>
      </c>
      <c r="AI117" s="164">
        <f t="shared" si="33"/>
        <v>-8.3333333333333339</v>
      </c>
      <c r="AJ117" s="154"/>
      <c r="AK117" s="154"/>
      <c r="AL117" s="163"/>
      <c r="AM117" s="165"/>
      <c r="AN117" s="165"/>
      <c r="AO117" s="161"/>
      <c r="AP117" s="161"/>
      <c r="AQ117" s="163">
        <f t="shared" si="34"/>
        <v>0</v>
      </c>
      <c r="AR117" s="163">
        <f t="shared" si="34"/>
        <v>-1</v>
      </c>
      <c r="AS117" s="163">
        <f t="shared" si="35"/>
        <v>0</v>
      </c>
      <c r="AT117" s="166">
        <f t="shared" si="36"/>
        <v>-1</v>
      </c>
      <c r="AU117" s="164">
        <f t="shared" si="37"/>
        <v>-8.3333333333333339</v>
      </c>
      <c r="AV117" s="168"/>
      <c r="AW117" s="168">
        <v>1</v>
      </c>
      <c r="AX117" s="168"/>
      <c r="AY117" s="169"/>
      <c r="AZ117" s="170"/>
      <c r="BA117" s="171"/>
      <c r="BB117" s="171"/>
      <c r="BC117" s="171"/>
      <c r="BD117" s="171"/>
      <c r="BE117" s="171"/>
      <c r="BF117" s="171"/>
      <c r="BG117" s="171"/>
      <c r="BH117" s="171"/>
      <c r="BI117" s="171"/>
      <c r="BJ117" s="171"/>
      <c r="BK117" s="171"/>
      <c r="BL117" s="171"/>
      <c r="BM117" s="171"/>
      <c r="BN117" s="171"/>
      <c r="BO117" s="171"/>
      <c r="BP117" s="171"/>
      <c r="BQ117" s="171"/>
      <c r="BR117" s="171"/>
      <c r="BS117" s="171"/>
      <c r="BT117" s="171"/>
    </row>
    <row r="118" spans="1:72" s="172" customFormat="1" ht="18" customHeight="1">
      <c r="A118" s="154">
        <v>32</v>
      </c>
      <c r="B118" s="155" t="s">
        <v>112</v>
      </c>
      <c r="C118" s="156">
        <v>25</v>
      </c>
      <c r="D118" s="156">
        <v>23</v>
      </c>
      <c r="E118" s="156">
        <v>27</v>
      </c>
      <c r="F118" s="157">
        <f t="shared" si="22"/>
        <v>75</v>
      </c>
      <c r="G118" s="157">
        <v>3</v>
      </c>
      <c r="H118" s="156">
        <v>33</v>
      </c>
      <c r="I118" s="156">
        <v>32</v>
      </c>
      <c r="J118" s="156">
        <v>46</v>
      </c>
      <c r="K118" s="156">
        <v>35</v>
      </c>
      <c r="L118" s="156">
        <v>32</v>
      </c>
      <c r="M118" s="156">
        <v>34</v>
      </c>
      <c r="N118" s="157">
        <f t="shared" si="23"/>
        <v>212</v>
      </c>
      <c r="O118" s="157">
        <v>7</v>
      </c>
      <c r="P118" s="156">
        <v>41</v>
      </c>
      <c r="Q118" s="156">
        <v>23</v>
      </c>
      <c r="R118" s="156">
        <v>16</v>
      </c>
      <c r="S118" s="157">
        <f t="shared" si="24"/>
        <v>80</v>
      </c>
      <c r="T118" s="157">
        <v>3</v>
      </c>
      <c r="U118" s="158">
        <f t="shared" si="25"/>
        <v>367</v>
      </c>
      <c r="V118" s="158">
        <f t="shared" si="25"/>
        <v>13</v>
      </c>
      <c r="W118" s="154">
        <v>1</v>
      </c>
      <c r="X118" s="154">
        <v>1</v>
      </c>
      <c r="Y118" s="154">
        <v>18</v>
      </c>
      <c r="Z118" s="159">
        <f t="shared" si="26"/>
        <v>20</v>
      </c>
      <c r="AA118" s="230">
        <v>1</v>
      </c>
      <c r="AB118" s="230">
        <v>1</v>
      </c>
      <c r="AC118" s="173">
        <v>16</v>
      </c>
      <c r="AD118" s="159">
        <f t="shared" si="27"/>
        <v>18</v>
      </c>
      <c r="AE118" s="154">
        <f t="shared" si="31"/>
        <v>0</v>
      </c>
      <c r="AF118" s="162">
        <f t="shared" si="31"/>
        <v>0</v>
      </c>
      <c r="AG118" s="163">
        <f t="shared" si="31"/>
        <v>2</v>
      </c>
      <c r="AH118" s="159">
        <f t="shared" si="32"/>
        <v>2</v>
      </c>
      <c r="AI118" s="164">
        <f t="shared" si="33"/>
        <v>11.111111111111111</v>
      </c>
      <c r="AJ118" s="154"/>
      <c r="AK118" s="154"/>
      <c r="AL118" s="163"/>
      <c r="AM118" s="165"/>
      <c r="AN118" s="165"/>
      <c r="AO118" s="161"/>
      <c r="AP118" s="161"/>
      <c r="AQ118" s="163">
        <f t="shared" si="34"/>
        <v>0</v>
      </c>
      <c r="AR118" s="163">
        <f t="shared" si="34"/>
        <v>0</v>
      </c>
      <c r="AS118" s="163">
        <f t="shared" si="35"/>
        <v>2</v>
      </c>
      <c r="AT118" s="166">
        <f t="shared" si="36"/>
        <v>2</v>
      </c>
      <c r="AU118" s="164">
        <f t="shared" si="37"/>
        <v>11.111111111111111</v>
      </c>
      <c r="AV118" s="167"/>
      <c r="AW118" s="168"/>
      <c r="AX118" s="168"/>
      <c r="AY118" s="174" t="s">
        <v>323</v>
      </c>
      <c r="AZ118" s="170"/>
      <c r="BA118" s="171"/>
      <c r="BB118" s="171"/>
      <c r="BC118" s="171"/>
      <c r="BD118" s="171"/>
      <c r="BE118" s="171"/>
      <c r="BF118" s="171"/>
      <c r="BG118" s="171"/>
      <c r="BH118" s="171"/>
      <c r="BI118" s="171"/>
      <c r="BJ118" s="171"/>
      <c r="BK118" s="171"/>
      <c r="BL118" s="171"/>
      <c r="BM118" s="171"/>
      <c r="BN118" s="171"/>
      <c r="BO118" s="171"/>
      <c r="BP118" s="171"/>
      <c r="BQ118" s="171"/>
      <c r="BR118" s="171"/>
      <c r="BS118" s="171"/>
      <c r="BT118" s="171"/>
    </row>
    <row r="119" spans="1:72" s="172" customFormat="1" ht="18" customHeight="1">
      <c r="A119" s="154">
        <v>33</v>
      </c>
      <c r="B119" s="155" t="s">
        <v>113</v>
      </c>
      <c r="C119" s="156">
        <v>7</v>
      </c>
      <c r="D119" s="156">
        <v>5</v>
      </c>
      <c r="E119" s="156">
        <v>11</v>
      </c>
      <c r="F119" s="157">
        <f t="shared" si="22"/>
        <v>23</v>
      </c>
      <c r="G119" s="157">
        <v>3</v>
      </c>
      <c r="H119" s="156">
        <v>25</v>
      </c>
      <c r="I119" s="156">
        <v>24</v>
      </c>
      <c r="J119" s="156">
        <v>25</v>
      </c>
      <c r="K119" s="156">
        <v>27</v>
      </c>
      <c r="L119" s="156">
        <v>33</v>
      </c>
      <c r="M119" s="156">
        <v>39</v>
      </c>
      <c r="N119" s="157">
        <f t="shared" si="23"/>
        <v>173</v>
      </c>
      <c r="O119" s="157">
        <v>6</v>
      </c>
      <c r="P119" s="156"/>
      <c r="Q119" s="156"/>
      <c r="R119" s="156"/>
      <c r="S119" s="157">
        <f t="shared" si="24"/>
        <v>0</v>
      </c>
      <c r="T119" s="157">
        <v>0</v>
      </c>
      <c r="U119" s="158">
        <f t="shared" si="25"/>
        <v>196</v>
      </c>
      <c r="V119" s="158">
        <f t="shared" si="25"/>
        <v>9</v>
      </c>
      <c r="W119" s="154">
        <v>1</v>
      </c>
      <c r="X119" s="154"/>
      <c r="Y119" s="154">
        <v>11</v>
      </c>
      <c r="Z119" s="159">
        <f t="shared" si="26"/>
        <v>12</v>
      </c>
      <c r="AA119" s="230">
        <v>1</v>
      </c>
      <c r="AB119" s="230">
        <v>1</v>
      </c>
      <c r="AC119" s="173">
        <v>11</v>
      </c>
      <c r="AD119" s="159">
        <f t="shared" si="27"/>
        <v>13</v>
      </c>
      <c r="AE119" s="154">
        <f t="shared" si="31"/>
        <v>0</v>
      </c>
      <c r="AF119" s="162">
        <f t="shared" si="31"/>
        <v>-1</v>
      </c>
      <c r="AG119" s="163">
        <f t="shared" si="31"/>
        <v>0</v>
      </c>
      <c r="AH119" s="159">
        <f t="shared" si="32"/>
        <v>-1</v>
      </c>
      <c r="AI119" s="164">
        <f t="shared" si="33"/>
        <v>-7.6923076923076925</v>
      </c>
      <c r="AJ119" s="154"/>
      <c r="AK119" s="154"/>
      <c r="AL119" s="163"/>
      <c r="AM119" s="165"/>
      <c r="AN119" s="165"/>
      <c r="AO119" s="161"/>
      <c r="AP119" s="161"/>
      <c r="AQ119" s="163">
        <f t="shared" si="34"/>
        <v>0</v>
      </c>
      <c r="AR119" s="163">
        <f t="shared" si="34"/>
        <v>-1</v>
      </c>
      <c r="AS119" s="163">
        <f t="shared" si="35"/>
        <v>0</v>
      </c>
      <c r="AT119" s="166">
        <f t="shared" si="36"/>
        <v>-1</v>
      </c>
      <c r="AU119" s="164">
        <f t="shared" si="37"/>
        <v>-7.6923076923076925</v>
      </c>
      <c r="AV119" s="167"/>
      <c r="AW119" s="168"/>
      <c r="AX119" s="168"/>
      <c r="AY119" s="169"/>
      <c r="AZ119" s="170"/>
      <c r="BA119" s="171"/>
      <c r="BB119" s="171"/>
      <c r="BC119" s="171"/>
      <c r="BD119" s="171"/>
      <c r="BE119" s="171"/>
      <c r="BF119" s="171"/>
      <c r="BG119" s="171"/>
      <c r="BH119" s="171"/>
      <c r="BI119" s="171"/>
      <c r="BJ119" s="171"/>
      <c r="BK119" s="171"/>
      <c r="BL119" s="171"/>
      <c r="BM119" s="171"/>
      <c r="BN119" s="171"/>
      <c r="BO119" s="171"/>
      <c r="BP119" s="171"/>
      <c r="BQ119" s="171"/>
      <c r="BR119" s="171"/>
      <c r="BS119" s="171"/>
      <c r="BT119" s="171"/>
    </row>
    <row r="120" spans="1:72" s="172" customFormat="1" ht="18" customHeight="1">
      <c r="A120" s="154">
        <v>34</v>
      </c>
      <c r="B120" s="155" t="s">
        <v>114</v>
      </c>
      <c r="C120" s="156">
        <v>10</v>
      </c>
      <c r="D120" s="156">
        <v>4</v>
      </c>
      <c r="E120" s="156">
        <v>9</v>
      </c>
      <c r="F120" s="157">
        <f t="shared" si="22"/>
        <v>23</v>
      </c>
      <c r="G120" s="157">
        <v>3</v>
      </c>
      <c r="H120" s="156">
        <v>14</v>
      </c>
      <c r="I120" s="156">
        <v>7</v>
      </c>
      <c r="J120" s="156">
        <v>11</v>
      </c>
      <c r="K120" s="156">
        <v>15</v>
      </c>
      <c r="L120" s="156">
        <v>18</v>
      </c>
      <c r="M120" s="156">
        <v>12</v>
      </c>
      <c r="N120" s="157">
        <f t="shared" si="23"/>
        <v>77</v>
      </c>
      <c r="O120" s="157">
        <v>6</v>
      </c>
      <c r="P120" s="156"/>
      <c r="Q120" s="156"/>
      <c r="R120" s="156"/>
      <c r="S120" s="157">
        <f t="shared" si="24"/>
        <v>0</v>
      </c>
      <c r="T120" s="157">
        <v>0</v>
      </c>
      <c r="U120" s="158">
        <f t="shared" si="25"/>
        <v>100</v>
      </c>
      <c r="V120" s="158">
        <f t="shared" si="25"/>
        <v>9</v>
      </c>
      <c r="W120" s="154">
        <v>1</v>
      </c>
      <c r="X120" s="154"/>
      <c r="Y120" s="154">
        <v>5</v>
      </c>
      <c r="Z120" s="159">
        <f t="shared" si="26"/>
        <v>6</v>
      </c>
      <c r="AA120" s="230">
        <v>1</v>
      </c>
      <c r="AB120" s="230"/>
      <c r="AC120" s="161">
        <v>8</v>
      </c>
      <c r="AD120" s="159">
        <f t="shared" si="27"/>
        <v>9</v>
      </c>
      <c r="AE120" s="154">
        <f t="shared" si="31"/>
        <v>0</v>
      </c>
      <c r="AF120" s="162">
        <f t="shared" si="31"/>
        <v>0</v>
      </c>
      <c r="AG120" s="163">
        <f t="shared" si="31"/>
        <v>-3</v>
      </c>
      <c r="AH120" s="159">
        <f t="shared" si="32"/>
        <v>-3</v>
      </c>
      <c r="AI120" s="164">
        <f t="shared" si="33"/>
        <v>-33.333333333333336</v>
      </c>
      <c r="AJ120" s="154">
        <v>2</v>
      </c>
      <c r="AK120" s="154"/>
      <c r="AL120" s="163"/>
      <c r="AM120" s="165"/>
      <c r="AN120" s="165"/>
      <c r="AO120" s="161"/>
      <c r="AP120" s="161"/>
      <c r="AQ120" s="163">
        <f t="shared" si="34"/>
        <v>0</v>
      </c>
      <c r="AR120" s="163">
        <f t="shared" si="34"/>
        <v>0</v>
      </c>
      <c r="AS120" s="163">
        <f t="shared" si="35"/>
        <v>-1</v>
      </c>
      <c r="AT120" s="166">
        <f t="shared" si="36"/>
        <v>-1</v>
      </c>
      <c r="AU120" s="164">
        <f t="shared" si="37"/>
        <v>-11.111111111111111</v>
      </c>
      <c r="AV120" s="167"/>
      <c r="AW120" s="168"/>
      <c r="AX120" s="168"/>
      <c r="AY120" s="169"/>
      <c r="AZ120" s="170"/>
      <c r="BA120" s="171"/>
      <c r="BB120" s="171"/>
      <c r="BC120" s="171"/>
      <c r="BD120" s="171"/>
      <c r="BE120" s="171"/>
      <c r="BF120" s="171"/>
      <c r="BG120" s="171"/>
      <c r="BH120" s="171"/>
      <c r="BI120" s="171"/>
      <c r="BJ120" s="171"/>
      <c r="BK120" s="171"/>
      <c r="BL120" s="171"/>
      <c r="BM120" s="171"/>
      <c r="BN120" s="171"/>
      <c r="BO120" s="171"/>
      <c r="BP120" s="171"/>
      <c r="BQ120" s="171"/>
      <c r="BR120" s="171"/>
      <c r="BS120" s="171"/>
      <c r="BT120" s="171"/>
    </row>
    <row r="121" spans="1:72" s="172" customFormat="1" ht="18" customHeight="1">
      <c r="A121" s="154">
        <v>35</v>
      </c>
      <c r="B121" s="155" t="s">
        <v>130</v>
      </c>
      <c r="C121" s="156"/>
      <c r="D121" s="156">
        <v>24</v>
      </c>
      <c r="E121" s="156">
        <v>21</v>
      </c>
      <c r="F121" s="157">
        <f t="shared" si="22"/>
        <v>45</v>
      </c>
      <c r="G121" s="157">
        <v>2</v>
      </c>
      <c r="H121" s="156">
        <v>41</v>
      </c>
      <c r="I121" s="156">
        <v>22</v>
      </c>
      <c r="J121" s="156">
        <v>28</v>
      </c>
      <c r="K121" s="156">
        <v>25</v>
      </c>
      <c r="L121" s="156">
        <v>26</v>
      </c>
      <c r="M121" s="156">
        <v>29</v>
      </c>
      <c r="N121" s="157">
        <f t="shared" si="23"/>
        <v>171</v>
      </c>
      <c r="O121" s="157">
        <v>7</v>
      </c>
      <c r="P121" s="156"/>
      <c r="Q121" s="156"/>
      <c r="R121" s="156"/>
      <c r="S121" s="157">
        <f t="shared" si="24"/>
        <v>0</v>
      </c>
      <c r="T121" s="157">
        <v>0</v>
      </c>
      <c r="U121" s="158">
        <f t="shared" si="25"/>
        <v>216</v>
      </c>
      <c r="V121" s="158">
        <f t="shared" si="25"/>
        <v>9</v>
      </c>
      <c r="W121" s="154">
        <v>1</v>
      </c>
      <c r="X121" s="154"/>
      <c r="Y121" s="154">
        <v>12</v>
      </c>
      <c r="Z121" s="159">
        <f t="shared" si="26"/>
        <v>13</v>
      </c>
      <c r="AA121" s="230">
        <v>1</v>
      </c>
      <c r="AB121" s="230">
        <v>1</v>
      </c>
      <c r="AC121" s="173">
        <v>11</v>
      </c>
      <c r="AD121" s="159">
        <f t="shared" si="27"/>
        <v>13</v>
      </c>
      <c r="AE121" s="154">
        <f t="shared" si="31"/>
        <v>0</v>
      </c>
      <c r="AF121" s="162">
        <f t="shared" si="31"/>
        <v>-1</v>
      </c>
      <c r="AG121" s="163">
        <f t="shared" si="31"/>
        <v>1</v>
      </c>
      <c r="AH121" s="159">
        <f t="shared" si="32"/>
        <v>0</v>
      </c>
      <c r="AI121" s="164">
        <f t="shared" si="33"/>
        <v>0</v>
      </c>
      <c r="AJ121" s="154"/>
      <c r="AK121" s="154"/>
      <c r="AL121" s="163"/>
      <c r="AM121" s="165"/>
      <c r="AN121" s="165"/>
      <c r="AO121" s="161"/>
      <c r="AP121" s="161"/>
      <c r="AQ121" s="163">
        <f t="shared" si="34"/>
        <v>0</v>
      </c>
      <c r="AR121" s="163">
        <f t="shared" si="34"/>
        <v>-1</v>
      </c>
      <c r="AS121" s="163">
        <f t="shared" si="35"/>
        <v>1</v>
      </c>
      <c r="AT121" s="166">
        <f t="shared" si="36"/>
        <v>0</v>
      </c>
      <c r="AU121" s="164">
        <f t="shared" si="37"/>
        <v>0</v>
      </c>
      <c r="AV121" s="168"/>
      <c r="AW121" s="168"/>
      <c r="AX121" s="168"/>
      <c r="AY121" s="169"/>
      <c r="AZ121" s="170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  <c r="BL121" s="171"/>
      <c r="BM121" s="171"/>
      <c r="BN121" s="171"/>
      <c r="BO121" s="171"/>
      <c r="BP121" s="171"/>
      <c r="BQ121" s="171"/>
      <c r="BR121" s="171"/>
      <c r="BS121" s="171"/>
      <c r="BT121" s="171"/>
    </row>
    <row r="122" spans="1:72" s="172" customFormat="1" ht="18" customHeight="1">
      <c r="A122" s="154">
        <v>36</v>
      </c>
      <c r="B122" s="155" t="s">
        <v>131</v>
      </c>
      <c r="C122" s="156"/>
      <c r="D122" s="156">
        <v>11</v>
      </c>
      <c r="E122" s="156">
        <v>4</v>
      </c>
      <c r="F122" s="157">
        <f t="shared" si="22"/>
        <v>15</v>
      </c>
      <c r="G122" s="157">
        <v>2</v>
      </c>
      <c r="H122" s="156">
        <v>9</v>
      </c>
      <c r="I122" s="156">
        <v>4</v>
      </c>
      <c r="J122" s="156">
        <v>6</v>
      </c>
      <c r="K122" s="156">
        <v>3</v>
      </c>
      <c r="L122" s="156">
        <v>10</v>
      </c>
      <c r="M122" s="156">
        <v>6</v>
      </c>
      <c r="N122" s="157">
        <f t="shared" si="23"/>
        <v>38</v>
      </c>
      <c r="O122" s="157">
        <v>6</v>
      </c>
      <c r="P122" s="156"/>
      <c r="Q122" s="156"/>
      <c r="R122" s="156"/>
      <c r="S122" s="157">
        <f t="shared" si="24"/>
        <v>0</v>
      </c>
      <c r="T122" s="157">
        <v>0</v>
      </c>
      <c r="U122" s="158">
        <f t="shared" si="25"/>
        <v>53</v>
      </c>
      <c r="V122" s="158">
        <f t="shared" si="25"/>
        <v>8</v>
      </c>
      <c r="W122" s="154">
        <v>1</v>
      </c>
      <c r="X122" s="154"/>
      <c r="Y122" s="154">
        <v>4</v>
      </c>
      <c r="Z122" s="159">
        <f t="shared" si="26"/>
        <v>5</v>
      </c>
      <c r="AA122" s="230">
        <v>1</v>
      </c>
      <c r="AB122" s="230"/>
      <c r="AC122" s="161">
        <v>6</v>
      </c>
      <c r="AD122" s="159">
        <f t="shared" si="27"/>
        <v>7</v>
      </c>
      <c r="AE122" s="154">
        <f t="shared" si="31"/>
        <v>0</v>
      </c>
      <c r="AF122" s="162">
        <f t="shared" si="31"/>
        <v>0</v>
      </c>
      <c r="AG122" s="163">
        <f t="shared" si="31"/>
        <v>-2</v>
      </c>
      <c r="AH122" s="159">
        <f t="shared" si="32"/>
        <v>-2</v>
      </c>
      <c r="AI122" s="164">
        <f t="shared" si="33"/>
        <v>-28.571428571428573</v>
      </c>
      <c r="AJ122" s="154">
        <v>1</v>
      </c>
      <c r="AK122" s="154"/>
      <c r="AL122" s="163"/>
      <c r="AM122" s="165"/>
      <c r="AN122" s="165"/>
      <c r="AO122" s="161"/>
      <c r="AP122" s="161"/>
      <c r="AQ122" s="163">
        <f t="shared" si="34"/>
        <v>0</v>
      </c>
      <c r="AR122" s="163">
        <f t="shared" si="34"/>
        <v>0</v>
      </c>
      <c r="AS122" s="163">
        <f t="shared" si="35"/>
        <v>-1</v>
      </c>
      <c r="AT122" s="166">
        <f t="shared" si="36"/>
        <v>-1</v>
      </c>
      <c r="AU122" s="164">
        <f t="shared" si="37"/>
        <v>-14.285714285714286</v>
      </c>
      <c r="AV122" s="167"/>
      <c r="AW122" s="168"/>
      <c r="AX122" s="168"/>
      <c r="AY122" s="169"/>
      <c r="AZ122" s="170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  <c r="BK122" s="171"/>
      <c r="BL122" s="171"/>
      <c r="BM122" s="171"/>
      <c r="BN122" s="171"/>
      <c r="BO122" s="171"/>
      <c r="BP122" s="171"/>
      <c r="BQ122" s="171"/>
      <c r="BR122" s="171"/>
      <c r="BS122" s="171"/>
      <c r="BT122" s="171"/>
    </row>
    <row r="123" spans="1:72" s="172" customFormat="1" ht="18" customHeight="1">
      <c r="A123" s="154">
        <v>37</v>
      </c>
      <c r="B123" s="155" t="s">
        <v>132</v>
      </c>
      <c r="C123" s="156"/>
      <c r="D123" s="156">
        <v>33</v>
      </c>
      <c r="E123" s="156">
        <v>33</v>
      </c>
      <c r="F123" s="157">
        <f t="shared" si="22"/>
        <v>66</v>
      </c>
      <c r="G123" s="157">
        <v>2</v>
      </c>
      <c r="H123" s="156">
        <v>38</v>
      </c>
      <c r="I123" s="156">
        <v>31</v>
      </c>
      <c r="J123" s="156">
        <v>24</v>
      </c>
      <c r="K123" s="156">
        <v>33</v>
      </c>
      <c r="L123" s="156">
        <v>28</v>
      </c>
      <c r="M123" s="156">
        <v>28</v>
      </c>
      <c r="N123" s="157">
        <f t="shared" si="23"/>
        <v>182</v>
      </c>
      <c r="O123" s="157">
        <v>6</v>
      </c>
      <c r="P123" s="156">
        <v>16</v>
      </c>
      <c r="Q123" s="156">
        <v>22</v>
      </c>
      <c r="R123" s="156">
        <v>25</v>
      </c>
      <c r="S123" s="157">
        <f t="shared" si="24"/>
        <v>63</v>
      </c>
      <c r="T123" s="157">
        <v>3</v>
      </c>
      <c r="U123" s="158">
        <f t="shared" si="25"/>
        <v>311</v>
      </c>
      <c r="V123" s="158">
        <f t="shared" si="25"/>
        <v>11</v>
      </c>
      <c r="W123" s="154">
        <v>1</v>
      </c>
      <c r="X123" s="154">
        <v>1</v>
      </c>
      <c r="Y123" s="154">
        <v>15</v>
      </c>
      <c r="Z123" s="159">
        <f t="shared" si="26"/>
        <v>17</v>
      </c>
      <c r="AA123" s="230">
        <v>1</v>
      </c>
      <c r="AB123" s="230">
        <v>1</v>
      </c>
      <c r="AC123" s="173">
        <v>14</v>
      </c>
      <c r="AD123" s="159">
        <f t="shared" si="27"/>
        <v>16</v>
      </c>
      <c r="AE123" s="154">
        <f t="shared" si="31"/>
        <v>0</v>
      </c>
      <c r="AF123" s="162">
        <f t="shared" si="31"/>
        <v>0</v>
      </c>
      <c r="AG123" s="163">
        <f t="shared" si="31"/>
        <v>1</v>
      </c>
      <c r="AH123" s="159">
        <f t="shared" si="32"/>
        <v>1</v>
      </c>
      <c r="AI123" s="164">
        <f t="shared" si="33"/>
        <v>6.25</v>
      </c>
      <c r="AJ123" s="154"/>
      <c r="AK123" s="154"/>
      <c r="AL123" s="163"/>
      <c r="AM123" s="165"/>
      <c r="AN123" s="165"/>
      <c r="AO123" s="161"/>
      <c r="AP123" s="161"/>
      <c r="AQ123" s="163">
        <f t="shared" si="34"/>
        <v>0</v>
      </c>
      <c r="AR123" s="163">
        <f t="shared" si="34"/>
        <v>0</v>
      </c>
      <c r="AS123" s="163">
        <f t="shared" si="35"/>
        <v>1</v>
      </c>
      <c r="AT123" s="166">
        <f t="shared" si="36"/>
        <v>1</v>
      </c>
      <c r="AU123" s="164">
        <f t="shared" si="37"/>
        <v>6.25</v>
      </c>
      <c r="AV123" s="167"/>
      <c r="AW123" s="168"/>
      <c r="AX123" s="168"/>
      <c r="AY123" s="174" t="s">
        <v>324</v>
      </c>
      <c r="AZ123" s="170"/>
      <c r="BA123" s="171"/>
      <c r="BB123" s="171"/>
      <c r="BC123" s="171"/>
      <c r="BD123" s="171"/>
      <c r="BE123" s="171"/>
      <c r="BF123" s="171"/>
      <c r="BG123" s="171"/>
      <c r="BH123" s="171"/>
      <c r="BI123" s="171"/>
      <c r="BJ123" s="171"/>
      <c r="BK123" s="171"/>
      <c r="BL123" s="171"/>
      <c r="BM123" s="171"/>
      <c r="BN123" s="171"/>
      <c r="BO123" s="171"/>
      <c r="BP123" s="171"/>
      <c r="BQ123" s="171"/>
      <c r="BR123" s="171"/>
      <c r="BS123" s="171"/>
      <c r="BT123" s="171"/>
    </row>
    <row r="124" spans="1:72" s="172" customFormat="1" ht="18" customHeight="1">
      <c r="A124" s="154">
        <v>38</v>
      </c>
      <c r="B124" s="155" t="s">
        <v>133</v>
      </c>
      <c r="C124" s="156"/>
      <c r="D124" s="156">
        <v>37</v>
      </c>
      <c r="E124" s="156">
        <v>34</v>
      </c>
      <c r="F124" s="157">
        <f t="shared" si="22"/>
        <v>71</v>
      </c>
      <c r="G124" s="157">
        <v>2</v>
      </c>
      <c r="H124" s="156">
        <v>45</v>
      </c>
      <c r="I124" s="156">
        <v>45</v>
      </c>
      <c r="J124" s="156">
        <v>38</v>
      </c>
      <c r="K124" s="156">
        <v>47</v>
      </c>
      <c r="L124" s="156">
        <v>55</v>
      </c>
      <c r="M124" s="156">
        <v>35</v>
      </c>
      <c r="N124" s="157">
        <f t="shared" si="23"/>
        <v>265</v>
      </c>
      <c r="O124" s="157">
        <v>10</v>
      </c>
      <c r="P124" s="156">
        <v>35</v>
      </c>
      <c r="Q124" s="156">
        <v>49</v>
      </c>
      <c r="R124" s="156">
        <v>38</v>
      </c>
      <c r="S124" s="157">
        <f t="shared" si="24"/>
        <v>122</v>
      </c>
      <c r="T124" s="157">
        <v>4</v>
      </c>
      <c r="U124" s="158">
        <f t="shared" si="25"/>
        <v>458</v>
      </c>
      <c r="V124" s="158">
        <f t="shared" si="25"/>
        <v>16</v>
      </c>
      <c r="W124" s="154">
        <v>1</v>
      </c>
      <c r="X124" s="154">
        <v>1</v>
      </c>
      <c r="Y124" s="154">
        <v>23</v>
      </c>
      <c r="Z124" s="159">
        <f t="shared" si="26"/>
        <v>25</v>
      </c>
      <c r="AA124" s="230">
        <v>1</v>
      </c>
      <c r="AB124" s="230">
        <v>1</v>
      </c>
      <c r="AC124" s="173">
        <v>21</v>
      </c>
      <c r="AD124" s="159">
        <f t="shared" si="27"/>
        <v>23</v>
      </c>
      <c r="AE124" s="154">
        <f t="shared" si="31"/>
        <v>0</v>
      </c>
      <c r="AF124" s="162">
        <f t="shared" si="31"/>
        <v>0</v>
      </c>
      <c r="AG124" s="163">
        <f t="shared" si="31"/>
        <v>2</v>
      </c>
      <c r="AH124" s="159">
        <f t="shared" si="32"/>
        <v>2</v>
      </c>
      <c r="AI124" s="164">
        <f t="shared" si="33"/>
        <v>8.695652173913043</v>
      </c>
      <c r="AJ124" s="154"/>
      <c r="AK124" s="154"/>
      <c r="AL124" s="163"/>
      <c r="AM124" s="165"/>
      <c r="AN124" s="165"/>
      <c r="AO124" s="161"/>
      <c r="AP124" s="161"/>
      <c r="AQ124" s="163">
        <f t="shared" si="34"/>
        <v>0</v>
      </c>
      <c r="AR124" s="163">
        <f t="shared" si="34"/>
        <v>0</v>
      </c>
      <c r="AS124" s="163">
        <f t="shared" si="35"/>
        <v>2</v>
      </c>
      <c r="AT124" s="166">
        <f t="shared" si="36"/>
        <v>2</v>
      </c>
      <c r="AU124" s="164">
        <f t="shared" si="37"/>
        <v>8.695652173913043</v>
      </c>
      <c r="AV124" s="167">
        <v>1</v>
      </c>
      <c r="AW124" s="168">
        <v>1</v>
      </c>
      <c r="AX124" s="168"/>
      <c r="AY124" s="169"/>
      <c r="AZ124" s="170"/>
      <c r="BA124" s="171"/>
      <c r="BB124" s="171"/>
      <c r="BC124" s="171"/>
      <c r="BD124" s="171"/>
      <c r="BE124" s="171"/>
      <c r="BF124" s="171"/>
      <c r="BG124" s="171"/>
      <c r="BH124" s="171"/>
      <c r="BI124" s="171"/>
      <c r="BJ124" s="171"/>
      <c r="BK124" s="171"/>
      <c r="BL124" s="171"/>
      <c r="BM124" s="171"/>
      <c r="BN124" s="171"/>
      <c r="BO124" s="171"/>
      <c r="BP124" s="171"/>
      <c r="BQ124" s="171"/>
      <c r="BR124" s="171"/>
      <c r="BS124" s="171"/>
      <c r="BT124" s="171"/>
    </row>
    <row r="125" spans="1:72" s="172" customFormat="1" ht="18" customHeight="1" thickBot="1">
      <c r="A125" s="177"/>
      <c r="B125" s="178" t="s">
        <v>191</v>
      </c>
      <c r="C125" s="179">
        <f t="shared" ref="C125:AH125" si="38">SUM(C87:C124)</f>
        <v>316</v>
      </c>
      <c r="D125" s="179">
        <f t="shared" si="38"/>
        <v>508</v>
      </c>
      <c r="E125" s="179">
        <f t="shared" si="38"/>
        <v>566</v>
      </c>
      <c r="F125" s="180">
        <f t="shared" si="38"/>
        <v>1390</v>
      </c>
      <c r="G125" s="180">
        <f t="shared" si="38"/>
        <v>107</v>
      </c>
      <c r="H125" s="179">
        <f t="shared" si="38"/>
        <v>700</v>
      </c>
      <c r="I125" s="179">
        <f t="shared" si="38"/>
        <v>743</v>
      </c>
      <c r="J125" s="179">
        <f t="shared" si="38"/>
        <v>734</v>
      </c>
      <c r="K125" s="179">
        <f t="shared" si="38"/>
        <v>772</v>
      </c>
      <c r="L125" s="179">
        <f t="shared" si="38"/>
        <v>852</v>
      </c>
      <c r="M125" s="179">
        <f t="shared" si="38"/>
        <v>809</v>
      </c>
      <c r="N125" s="180">
        <f t="shared" si="38"/>
        <v>4610</v>
      </c>
      <c r="O125" s="180">
        <f t="shared" si="38"/>
        <v>255</v>
      </c>
      <c r="P125" s="179">
        <f t="shared" si="38"/>
        <v>260</v>
      </c>
      <c r="Q125" s="179">
        <f t="shared" si="38"/>
        <v>316</v>
      </c>
      <c r="R125" s="179">
        <f t="shared" si="38"/>
        <v>239</v>
      </c>
      <c r="S125" s="180">
        <f t="shared" si="38"/>
        <v>815</v>
      </c>
      <c r="T125" s="180">
        <f t="shared" si="38"/>
        <v>35</v>
      </c>
      <c r="U125" s="181">
        <f t="shared" si="38"/>
        <v>6815</v>
      </c>
      <c r="V125" s="181">
        <f t="shared" si="38"/>
        <v>397</v>
      </c>
      <c r="W125" s="182">
        <f t="shared" si="38"/>
        <v>36</v>
      </c>
      <c r="X125" s="182">
        <f t="shared" si="38"/>
        <v>9</v>
      </c>
      <c r="Y125" s="182">
        <f t="shared" si="38"/>
        <v>422</v>
      </c>
      <c r="Z125" s="183">
        <f t="shared" si="38"/>
        <v>467</v>
      </c>
      <c r="AA125" s="182">
        <f t="shared" si="38"/>
        <v>38</v>
      </c>
      <c r="AB125" s="182">
        <f t="shared" si="38"/>
        <v>22</v>
      </c>
      <c r="AC125" s="182">
        <f t="shared" si="38"/>
        <v>435</v>
      </c>
      <c r="AD125" s="183">
        <f t="shared" si="38"/>
        <v>495</v>
      </c>
      <c r="AE125" s="182">
        <f t="shared" si="38"/>
        <v>-2</v>
      </c>
      <c r="AF125" s="182">
        <f t="shared" si="38"/>
        <v>-13</v>
      </c>
      <c r="AG125" s="182">
        <f t="shared" si="38"/>
        <v>-13</v>
      </c>
      <c r="AH125" s="183">
        <f t="shared" si="38"/>
        <v>-28</v>
      </c>
      <c r="AI125" s="184">
        <f>AH125*100/AD125</f>
        <v>-5.6565656565656566</v>
      </c>
      <c r="AJ125" s="182">
        <f t="shared" ref="AJ125:AS125" si="39">SUM(AJ87:AJ124)</f>
        <v>15</v>
      </c>
      <c r="AK125" s="182">
        <f t="shared" si="39"/>
        <v>0</v>
      </c>
      <c r="AL125" s="182">
        <f t="shared" si="39"/>
        <v>0</v>
      </c>
      <c r="AM125" s="180">
        <f t="shared" si="39"/>
        <v>0</v>
      </c>
      <c r="AN125" s="180">
        <f t="shared" si="39"/>
        <v>0</v>
      </c>
      <c r="AO125" s="179">
        <f t="shared" si="39"/>
        <v>0</v>
      </c>
      <c r="AP125" s="179">
        <f t="shared" si="39"/>
        <v>0</v>
      </c>
      <c r="AQ125" s="182">
        <f t="shared" si="39"/>
        <v>-2</v>
      </c>
      <c r="AR125" s="182">
        <f t="shared" si="39"/>
        <v>-13</v>
      </c>
      <c r="AS125" s="185">
        <f t="shared" si="39"/>
        <v>2</v>
      </c>
      <c r="AT125" s="215">
        <f t="shared" si="30"/>
        <v>-13</v>
      </c>
      <c r="AU125" s="184">
        <f>AT125*100/AD125</f>
        <v>-2.6262626262626263</v>
      </c>
      <c r="AV125" s="179">
        <f>SUM(AV87:AV124)</f>
        <v>5</v>
      </c>
      <c r="AW125" s="179">
        <f>SUM(AW87:AW124)</f>
        <v>16</v>
      </c>
      <c r="AX125" s="187"/>
      <c r="AY125" s="169"/>
      <c r="AZ125" s="170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/>
      <c r="BK125" s="171"/>
      <c r="BL125" s="171"/>
      <c r="BM125" s="171"/>
      <c r="BN125" s="171"/>
      <c r="BO125" s="171"/>
      <c r="BP125" s="171"/>
      <c r="BQ125" s="171"/>
      <c r="BR125" s="171"/>
      <c r="BS125" s="171"/>
      <c r="BT125" s="171"/>
    </row>
    <row r="126" spans="1:72" s="203" customFormat="1" ht="19.5" customHeight="1" thickTop="1">
      <c r="A126" s="188"/>
      <c r="B126" s="149" t="s">
        <v>212</v>
      </c>
      <c r="C126" s="189"/>
      <c r="D126" s="189"/>
      <c r="E126" s="189"/>
      <c r="F126" s="190"/>
      <c r="G126" s="190"/>
      <c r="H126" s="189"/>
      <c r="I126" s="189"/>
      <c r="J126" s="189"/>
      <c r="K126" s="189"/>
      <c r="L126" s="189"/>
      <c r="M126" s="189"/>
      <c r="N126" s="190"/>
      <c r="O126" s="190"/>
      <c r="P126" s="189"/>
      <c r="Q126" s="189"/>
      <c r="R126" s="189"/>
      <c r="S126" s="190"/>
      <c r="T126" s="190"/>
      <c r="U126" s="191"/>
      <c r="V126" s="191"/>
      <c r="W126" s="192"/>
      <c r="X126" s="192"/>
      <c r="Y126" s="192"/>
      <c r="Z126" s="193"/>
      <c r="AA126" s="192"/>
      <c r="AB126" s="192"/>
      <c r="AC126" s="192"/>
      <c r="AD126" s="193"/>
      <c r="AE126" s="192"/>
      <c r="AF126" s="192"/>
      <c r="AG126" s="192"/>
      <c r="AH126" s="193"/>
      <c r="AI126" s="194"/>
      <c r="AJ126" s="192"/>
      <c r="AK126" s="192"/>
      <c r="AL126" s="195"/>
      <c r="AM126" s="190"/>
      <c r="AN126" s="190"/>
      <c r="AO126" s="189"/>
      <c r="AP126" s="189"/>
      <c r="AQ126" s="195"/>
      <c r="AR126" s="195"/>
      <c r="AS126" s="195"/>
      <c r="AT126" s="196"/>
      <c r="AU126" s="197"/>
      <c r="AV126" s="198"/>
      <c r="AW126" s="199"/>
      <c r="AX126" s="199"/>
      <c r="AY126" s="200"/>
      <c r="AZ126" s="201"/>
      <c r="BA126" s="202"/>
      <c r="BB126" s="202"/>
      <c r="BC126" s="202"/>
      <c r="BD126" s="202"/>
      <c r="BE126" s="202"/>
      <c r="BF126" s="202"/>
      <c r="BG126" s="202"/>
      <c r="BH126" s="202"/>
      <c r="BI126" s="202"/>
      <c r="BJ126" s="202"/>
      <c r="BK126" s="202"/>
      <c r="BL126" s="202"/>
      <c r="BM126" s="202"/>
      <c r="BN126" s="202"/>
      <c r="BO126" s="202"/>
      <c r="BP126" s="202"/>
      <c r="BQ126" s="202"/>
      <c r="BR126" s="202"/>
      <c r="BS126" s="202"/>
      <c r="BT126" s="202"/>
    </row>
    <row r="127" spans="1:72" s="172" customFormat="1" ht="18" customHeight="1">
      <c r="A127" s="154">
        <v>1</v>
      </c>
      <c r="B127" s="155" t="s">
        <v>35</v>
      </c>
      <c r="C127" s="156"/>
      <c r="D127" s="156">
        <v>16</v>
      </c>
      <c r="E127" s="156">
        <v>34</v>
      </c>
      <c r="F127" s="157">
        <f t="shared" ref="F127:F140" si="40">SUM(C127:E127)</f>
        <v>50</v>
      </c>
      <c r="G127" s="157">
        <v>2</v>
      </c>
      <c r="H127" s="156">
        <v>77</v>
      </c>
      <c r="I127" s="156">
        <v>99</v>
      </c>
      <c r="J127" s="156">
        <v>103</v>
      </c>
      <c r="K127" s="156">
        <v>127</v>
      </c>
      <c r="L127" s="156">
        <v>119</v>
      </c>
      <c r="M127" s="156">
        <v>122</v>
      </c>
      <c r="N127" s="157">
        <f t="shared" ref="N127:N140" si="41">SUM(H127:M127)</f>
        <v>647</v>
      </c>
      <c r="O127" s="157">
        <v>22</v>
      </c>
      <c r="P127" s="156"/>
      <c r="Q127" s="156"/>
      <c r="R127" s="156"/>
      <c r="S127" s="157">
        <f t="shared" ref="S127:S140" si="42">SUM(P127:R127)</f>
        <v>0</v>
      </c>
      <c r="T127" s="157">
        <v>0</v>
      </c>
      <c r="U127" s="158">
        <f t="shared" ref="U127:V140" si="43">SUM(F127+N127+S127)</f>
        <v>697</v>
      </c>
      <c r="V127" s="158">
        <f t="shared" si="43"/>
        <v>24</v>
      </c>
      <c r="W127" s="154">
        <v>1</v>
      </c>
      <c r="X127" s="154">
        <v>1</v>
      </c>
      <c r="Y127" s="154">
        <v>29</v>
      </c>
      <c r="Z127" s="159">
        <f t="shared" ref="Z127:Z140" si="44">SUM(W127:Y127)</f>
        <v>31</v>
      </c>
      <c r="AA127" s="160">
        <v>1</v>
      </c>
      <c r="AB127" s="160">
        <v>1</v>
      </c>
      <c r="AC127" s="173">
        <v>30</v>
      </c>
      <c r="AD127" s="159">
        <f t="shared" ref="AD127:AD140" si="45">SUM(AA127:AC127)</f>
        <v>32</v>
      </c>
      <c r="AE127" s="154">
        <f t="shared" ref="AE127:AG140" si="46">SUM(W127-AA127)</f>
        <v>0</v>
      </c>
      <c r="AF127" s="162">
        <f t="shared" si="46"/>
        <v>0</v>
      </c>
      <c r="AG127" s="163">
        <f t="shared" si="46"/>
        <v>-1</v>
      </c>
      <c r="AH127" s="159">
        <f t="shared" ref="AH127:AH140" si="47">SUM(AE127:AG127)</f>
        <v>-1</v>
      </c>
      <c r="AI127" s="164">
        <f t="shared" ref="AI127:AI140" si="48">AH127*100/AD127</f>
        <v>-3.125</v>
      </c>
      <c r="AJ127" s="154"/>
      <c r="AK127" s="154">
        <v>1</v>
      </c>
      <c r="AL127" s="163"/>
      <c r="AM127" s="157"/>
      <c r="AN127" s="165"/>
      <c r="AO127" s="161"/>
      <c r="AP127" s="161"/>
      <c r="AQ127" s="163">
        <f t="shared" ref="AQ127:AR140" si="49">AE127</f>
        <v>0</v>
      </c>
      <c r="AR127" s="163">
        <f t="shared" si="49"/>
        <v>0</v>
      </c>
      <c r="AS127" s="163">
        <f t="shared" ref="AS127:AS140" si="50">AG127+AJ127+AK127+AL127-AM127-AN127+AO127+AP127</f>
        <v>0</v>
      </c>
      <c r="AT127" s="166">
        <f t="shared" ref="AT127:AT140" si="51">SUM(AQ127:AS127)</f>
        <v>0</v>
      </c>
      <c r="AU127" s="164">
        <f t="shared" ref="AU127:AU140" si="52">AT127*100/AD127</f>
        <v>0</v>
      </c>
      <c r="AV127" s="167"/>
      <c r="AW127" s="168">
        <v>2</v>
      </c>
      <c r="AX127" s="168"/>
      <c r="AY127" s="174" t="s">
        <v>324</v>
      </c>
      <c r="AZ127" s="170"/>
      <c r="BA127" s="171"/>
      <c r="BB127" s="171"/>
      <c r="BC127" s="171"/>
      <c r="BD127" s="171"/>
      <c r="BE127" s="171"/>
      <c r="BF127" s="171"/>
      <c r="BG127" s="171"/>
      <c r="BH127" s="171"/>
      <c r="BI127" s="171"/>
      <c r="BJ127" s="171"/>
      <c r="BK127" s="171"/>
      <c r="BL127" s="171"/>
      <c r="BM127" s="171"/>
      <c r="BN127" s="171"/>
      <c r="BO127" s="171"/>
      <c r="BP127" s="171"/>
      <c r="BQ127" s="171"/>
      <c r="BR127" s="171"/>
      <c r="BS127" s="171"/>
      <c r="BT127" s="171"/>
    </row>
    <row r="128" spans="1:72" s="172" customFormat="1" ht="18" customHeight="1">
      <c r="A128" s="154">
        <v>2</v>
      </c>
      <c r="B128" s="155" t="s">
        <v>36</v>
      </c>
      <c r="C128" s="156">
        <v>8</v>
      </c>
      <c r="D128" s="156">
        <v>19</v>
      </c>
      <c r="E128" s="156">
        <v>19</v>
      </c>
      <c r="F128" s="157">
        <f t="shared" si="40"/>
        <v>46</v>
      </c>
      <c r="G128" s="157">
        <v>3</v>
      </c>
      <c r="H128" s="156">
        <v>28</v>
      </c>
      <c r="I128" s="156">
        <v>37</v>
      </c>
      <c r="J128" s="156">
        <v>33</v>
      </c>
      <c r="K128" s="156">
        <v>34</v>
      </c>
      <c r="L128" s="156">
        <v>34</v>
      </c>
      <c r="M128" s="156">
        <v>34</v>
      </c>
      <c r="N128" s="157">
        <f t="shared" si="41"/>
        <v>200</v>
      </c>
      <c r="O128" s="157">
        <v>6</v>
      </c>
      <c r="P128" s="156">
        <v>44</v>
      </c>
      <c r="Q128" s="156">
        <v>17</v>
      </c>
      <c r="R128" s="156">
        <v>27</v>
      </c>
      <c r="S128" s="157">
        <f t="shared" si="42"/>
        <v>88</v>
      </c>
      <c r="T128" s="157">
        <v>3</v>
      </c>
      <c r="U128" s="158">
        <f t="shared" si="43"/>
        <v>334</v>
      </c>
      <c r="V128" s="158">
        <f t="shared" si="43"/>
        <v>12</v>
      </c>
      <c r="W128" s="154">
        <v>1</v>
      </c>
      <c r="X128" s="154">
        <v>1</v>
      </c>
      <c r="Y128" s="154">
        <v>18</v>
      </c>
      <c r="Z128" s="159">
        <f t="shared" si="44"/>
        <v>20</v>
      </c>
      <c r="AA128" s="160">
        <v>1</v>
      </c>
      <c r="AB128" s="160">
        <v>1</v>
      </c>
      <c r="AC128" s="173">
        <v>15</v>
      </c>
      <c r="AD128" s="159">
        <f t="shared" si="45"/>
        <v>17</v>
      </c>
      <c r="AE128" s="154">
        <f t="shared" si="46"/>
        <v>0</v>
      </c>
      <c r="AF128" s="162">
        <f t="shared" si="46"/>
        <v>0</v>
      </c>
      <c r="AG128" s="163">
        <f t="shared" si="46"/>
        <v>3</v>
      </c>
      <c r="AH128" s="159">
        <f t="shared" si="47"/>
        <v>3</v>
      </c>
      <c r="AI128" s="164">
        <f t="shared" si="48"/>
        <v>17.647058823529413</v>
      </c>
      <c r="AJ128" s="154"/>
      <c r="AK128" s="154"/>
      <c r="AL128" s="163"/>
      <c r="AM128" s="165"/>
      <c r="AN128" s="165"/>
      <c r="AO128" s="161"/>
      <c r="AP128" s="161"/>
      <c r="AQ128" s="163">
        <f t="shared" si="49"/>
        <v>0</v>
      </c>
      <c r="AR128" s="163">
        <f t="shared" si="49"/>
        <v>0</v>
      </c>
      <c r="AS128" s="163">
        <f t="shared" si="50"/>
        <v>3</v>
      </c>
      <c r="AT128" s="166">
        <f t="shared" si="51"/>
        <v>3</v>
      </c>
      <c r="AU128" s="164">
        <f t="shared" si="52"/>
        <v>17.647058823529413</v>
      </c>
      <c r="AV128" s="167">
        <v>1</v>
      </c>
      <c r="AW128" s="168">
        <v>2</v>
      </c>
      <c r="AX128" s="168"/>
      <c r="AY128" s="169"/>
      <c r="AZ128" s="170"/>
      <c r="BA128" s="171"/>
      <c r="BB128" s="171"/>
      <c r="BC128" s="171"/>
      <c r="BD128" s="171"/>
      <c r="BE128" s="171"/>
      <c r="BF128" s="171"/>
      <c r="BG128" s="171"/>
      <c r="BH128" s="171"/>
      <c r="BI128" s="171"/>
      <c r="BJ128" s="171"/>
      <c r="BK128" s="171"/>
      <c r="BL128" s="171"/>
      <c r="BM128" s="171"/>
      <c r="BN128" s="171"/>
      <c r="BO128" s="171"/>
      <c r="BP128" s="171"/>
      <c r="BQ128" s="171"/>
      <c r="BR128" s="171"/>
      <c r="BS128" s="171"/>
      <c r="BT128" s="171"/>
    </row>
    <row r="129" spans="1:72" s="172" customFormat="1" ht="18" customHeight="1">
      <c r="A129" s="154">
        <v>3</v>
      </c>
      <c r="B129" s="155" t="s">
        <v>37</v>
      </c>
      <c r="C129" s="156"/>
      <c r="D129" s="156">
        <v>4</v>
      </c>
      <c r="E129" s="156">
        <v>11</v>
      </c>
      <c r="F129" s="157">
        <f t="shared" si="40"/>
        <v>15</v>
      </c>
      <c r="G129" s="157">
        <v>2</v>
      </c>
      <c r="H129" s="156">
        <v>14</v>
      </c>
      <c r="I129" s="156">
        <v>17</v>
      </c>
      <c r="J129" s="156">
        <v>5</v>
      </c>
      <c r="K129" s="156">
        <v>16</v>
      </c>
      <c r="L129" s="156">
        <v>10</v>
      </c>
      <c r="M129" s="156">
        <v>17</v>
      </c>
      <c r="N129" s="157">
        <f t="shared" si="41"/>
        <v>79</v>
      </c>
      <c r="O129" s="157">
        <v>6</v>
      </c>
      <c r="P129" s="156">
        <v>11</v>
      </c>
      <c r="Q129" s="156">
        <v>9</v>
      </c>
      <c r="R129" s="156">
        <v>2</v>
      </c>
      <c r="S129" s="157">
        <f t="shared" si="42"/>
        <v>22</v>
      </c>
      <c r="T129" s="157">
        <v>3</v>
      </c>
      <c r="U129" s="158">
        <f t="shared" si="43"/>
        <v>116</v>
      </c>
      <c r="V129" s="158">
        <f t="shared" si="43"/>
        <v>11</v>
      </c>
      <c r="W129" s="154">
        <v>1</v>
      </c>
      <c r="X129" s="154"/>
      <c r="Y129" s="154">
        <v>14</v>
      </c>
      <c r="Z129" s="159">
        <f t="shared" si="44"/>
        <v>15</v>
      </c>
      <c r="AA129" s="160">
        <v>1</v>
      </c>
      <c r="AB129" s="160"/>
      <c r="AC129" s="173">
        <v>13</v>
      </c>
      <c r="AD129" s="159">
        <f t="shared" si="45"/>
        <v>14</v>
      </c>
      <c r="AE129" s="154">
        <f t="shared" si="46"/>
        <v>0</v>
      </c>
      <c r="AF129" s="162">
        <f t="shared" si="46"/>
        <v>0</v>
      </c>
      <c r="AG129" s="163">
        <f t="shared" si="46"/>
        <v>1</v>
      </c>
      <c r="AH129" s="159">
        <f t="shared" si="47"/>
        <v>1</v>
      </c>
      <c r="AI129" s="164">
        <f t="shared" si="48"/>
        <v>7.1428571428571432</v>
      </c>
      <c r="AJ129" s="154"/>
      <c r="AK129" s="154"/>
      <c r="AL129" s="163"/>
      <c r="AM129" s="165"/>
      <c r="AN129" s="165"/>
      <c r="AO129" s="161"/>
      <c r="AP129" s="161"/>
      <c r="AQ129" s="163">
        <f t="shared" si="49"/>
        <v>0</v>
      </c>
      <c r="AR129" s="163">
        <f t="shared" si="49"/>
        <v>0</v>
      </c>
      <c r="AS129" s="163">
        <f t="shared" si="50"/>
        <v>1</v>
      </c>
      <c r="AT129" s="166">
        <f t="shared" si="51"/>
        <v>1</v>
      </c>
      <c r="AU129" s="164">
        <f t="shared" si="52"/>
        <v>7.1428571428571432</v>
      </c>
      <c r="AV129" s="167"/>
      <c r="AW129" s="168"/>
      <c r="AX129" s="168"/>
      <c r="AY129" s="174" t="s">
        <v>323</v>
      </c>
      <c r="AZ129" s="170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  <c r="BL129" s="171"/>
      <c r="BM129" s="171"/>
      <c r="BN129" s="171"/>
      <c r="BO129" s="171"/>
      <c r="BP129" s="171"/>
      <c r="BQ129" s="171"/>
      <c r="BR129" s="171"/>
      <c r="BS129" s="171"/>
      <c r="BT129" s="171"/>
    </row>
    <row r="130" spans="1:72" s="172" customFormat="1" ht="18" customHeight="1">
      <c r="A130" s="154">
        <v>4</v>
      </c>
      <c r="B130" s="155" t="s">
        <v>337</v>
      </c>
      <c r="C130" s="156">
        <v>21</v>
      </c>
      <c r="D130" s="156">
        <v>6</v>
      </c>
      <c r="E130" s="156">
        <v>13</v>
      </c>
      <c r="F130" s="157">
        <f t="shared" si="40"/>
        <v>40</v>
      </c>
      <c r="G130" s="157">
        <v>3</v>
      </c>
      <c r="H130" s="156">
        <v>12</v>
      </c>
      <c r="I130" s="156">
        <v>10</v>
      </c>
      <c r="J130" s="156">
        <v>8</v>
      </c>
      <c r="K130" s="156">
        <v>10</v>
      </c>
      <c r="L130" s="156">
        <v>21</v>
      </c>
      <c r="M130" s="156">
        <v>16</v>
      </c>
      <c r="N130" s="157">
        <f t="shared" si="41"/>
        <v>77</v>
      </c>
      <c r="O130" s="157">
        <v>6</v>
      </c>
      <c r="P130" s="156">
        <v>5</v>
      </c>
      <c r="Q130" s="156">
        <v>5</v>
      </c>
      <c r="R130" s="156">
        <v>3</v>
      </c>
      <c r="S130" s="157">
        <f t="shared" si="42"/>
        <v>13</v>
      </c>
      <c r="T130" s="157">
        <v>3</v>
      </c>
      <c r="U130" s="158">
        <f t="shared" si="43"/>
        <v>130</v>
      </c>
      <c r="V130" s="158">
        <f t="shared" si="43"/>
        <v>12</v>
      </c>
      <c r="W130" s="154">
        <v>1</v>
      </c>
      <c r="X130" s="154"/>
      <c r="Y130" s="154">
        <v>15</v>
      </c>
      <c r="Z130" s="159">
        <f t="shared" si="44"/>
        <v>16</v>
      </c>
      <c r="AA130" s="160">
        <v>1</v>
      </c>
      <c r="AB130" s="160">
        <v>1</v>
      </c>
      <c r="AC130" s="173">
        <v>15</v>
      </c>
      <c r="AD130" s="159">
        <f t="shared" si="45"/>
        <v>17</v>
      </c>
      <c r="AE130" s="154">
        <f t="shared" si="46"/>
        <v>0</v>
      </c>
      <c r="AF130" s="162">
        <f t="shared" si="46"/>
        <v>-1</v>
      </c>
      <c r="AG130" s="163">
        <f t="shared" si="46"/>
        <v>0</v>
      </c>
      <c r="AH130" s="159">
        <f t="shared" si="47"/>
        <v>-1</v>
      </c>
      <c r="AI130" s="164">
        <f t="shared" si="48"/>
        <v>-5.882352941176471</v>
      </c>
      <c r="AJ130" s="154"/>
      <c r="AK130" s="154"/>
      <c r="AL130" s="163"/>
      <c r="AM130" s="165"/>
      <c r="AN130" s="165"/>
      <c r="AO130" s="161"/>
      <c r="AP130" s="161"/>
      <c r="AQ130" s="163">
        <f t="shared" si="49"/>
        <v>0</v>
      </c>
      <c r="AR130" s="163">
        <f t="shared" si="49"/>
        <v>-1</v>
      </c>
      <c r="AS130" s="163">
        <f t="shared" si="50"/>
        <v>0</v>
      </c>
      <c r="AT130" s="166">
        <f t="shared" si="51"/>
        <v>-1</v>
      </c>
      <c r="AU130" s="164">
        <f t="shared" si="52"/>
        <v>-5.882352941176471</v>
      </c>
      <c r="AV130" s="167">
        <v>1</v>
      </c>
      <c r="AW130" s="168"/>
      <c r="AX130" s="168"/>
      <c r="AY130" s="174" t="s">
        <v>324</v>
      </c>
      <c r="AZ130" s="170"/>
      <c r="BA130" s="171"/>
      <c r="BB130" s="171"/>
      <c r="BC130" s="171"/>
      <c r="BD130" s="171"/>
      <c r="BE130" s="171"/>
      <c r="BF130" s="171"/>
      <c r="BG130" s="171"/>
      <c r="BH130" s="171"/>
      <c r="BI130" s="171"/>
      <c r="BJ130" s="171"/>
      <c r="BK130" s="171"/>
      <c r="BL130" s="171"/>
      <c r="BM130" s="171"/>
      <c r="BN130" s="171"/>
      <c r="BO130" s="171"/>
      <c r="BP130" s="171"/>
      <c r="BQ130" s="171"/>
      <c r="BR130" s="171"/>
      <c r="BS130" s="171"/>
      <c r="BT130" s="171"/>
    </row>
    <row r="131" spans="1:72" s="172" customFormat="1" ht="18" customHeight="1">
      <c r="A131" s="154">
        <v>5</v>
      </c>
      <c r="B131" s="155" t="s">
        <v>33</v>
      </c>
      <c r="C131" s="156"/>
      <c r="D131" s="156"/>
      <c r="E131" s="156">
        <v>7</v>
      </c>
      <c r="F131" s="157">
        <f t="shared" si="40"/>
        <v>7</v>
      </c>
      <c r="G131" s="157">
        <v>1</v>
      </c>
      <c r="H131" s="156">
        <v>14</v>
      </c>
      <c r="I131" s="156">
        <v>17</v>
      </c>
      <c r="J131" s="156">
        <v>12</v>
      </c>
      <c r="K131" s="156">
        <v>13</v>
      </c>
      <c r="L131" s="156">
        <v>16</v>
      </c>
      <c r="M131" s="156">
        <v>11</v>
      </c>
      <c r="N131" s="157">
        <f t="shared" si="41"/>
        <v>83</v>
      </c>
      <c r="O131" s="157">
        <v>6</v>
      </c>
      <c r="P131" s="156"/>
      <c r="Q131" s="156"/>
      <c r="R131" s="156"/>
      <c r="S131" s="157">
        <f t="shared" si="42"/>
        <v>0</v>
      </c>
      <c r="T131" s="157">
        <v>0</v>
      </c>
      <c r="U131" s="158">
        <f t="shared" si="43"/>
        <v>90</v>
      </c>
      <c r="V131" s="158">
        <f t="shared" si="43"/>
        <v>7</v>
      </c>
      <c r="W131" s="154">
        <v>1</v>
      </c>
      <c r="X131" s="154"/>
      <c r="Y131" s="154">
        <v>5</v>
      </c>
      <c r="Z131" s="159">
        <f t="shared" si="44"/>
        <v>6</v>
      </c>
      <c r="AA131" s="160">
        <v>1</v>
      </c>
      <c r="AB131" s="160"/>
      <c r="AC131" s="161">
        <v>8</v>
      </c>
      <c r="AD131" s="159">
        <f t="shared" si="45"/>
        <v>9</v>
      </c>
      <c r="AE131" s="154">
        <f t="shared" si="46"/>
        <v>0</v>
      </c>
      <c r="AF131" s="162">
        <f t="shared" si="46"/>
        <v>0</v>
      </c>
      <c r="AG131" s="163">
        <f t="shared" si="46"/>
        <v>-3</v>
      </c>
      <c r="AH131" s="159">
        <f t="shared" si="47"/>
        <v>-3</v>
      </c>
      <c r="AI131" s="164">
        <f t="shared" si="48"/>
        <v>-33.333333333333336</v>
      </c>
      <c r="AJ131" s="154">
        <v>1</v>
      </c>
      <c r="AK131" s="154"/>
      <c r="AL131" s="163"/>
      <c r="AM131" s="165"/>
      <c r="AN131" s="165"/>
      <c r="AO131" s="161"/>
      <c r="AP131" s="161"/>
      <c r="AQ131" s="163">
        <f t="shared" si="49"/>
        <v>0</v>
      </c>
      <c r="AR131" s="163">
        <f t="shared" si="49"/>
        <v>0</v>
      </c>
      <c r="AS131" s="163">
        <f t="shared" si="50"/>
        <v>-2</v>
      </c>
      <c r="AT131" s="166">
        <f t="shared" si="51"/>
        <v>-2</v>
      </c>
      <c r="AU131" s="164">
        <f t="shared" si="52"/>
        <v>-22.222222222222221</v>
      </c>
      <c r="AV131" s="167"/>
      <c r="AW131" s="168"/>
      <c r="AX131" s="168"/>
      <c r="AY131" s="169"/>
      <c r="AZ131" s="170"/>
      <c r="BA131" s="171"/>
      <c r="BB131" s="171"/>
      <c r="BC131" s="171"/>
      <c r="BD131" s="171"/>
      <c r="BE131" s="171"/>
      <c r="BF131" s="171"/>
      <c r="BG131" s="171"/>
      <c r="BH131" s="171"/>
      <c r="BI131" s="171"/>
      <c r="BJ131" s="171"/>
      <c r="BK131" s="171"/>
      <c r="BL131" s="171"/>
      <c r="BM131" s="171"/>
      <c r="BN131" s="171"/>
      <c r="BO131" s="171"/>
      <c r="BP131" s="171"/>
      <c r="BQ131" s="171"/>
      <c r="BR131" s="171"/>
      <c r="BS131" s="171"/>
      <c r="BT131" s="171"/>
    </row>
    <row r="132" spans="1:72" s="172" customFormat="1" ht="18" customHeight="1">
      <c r="A132" s="154">
        <v>6</v>
      </c>
      <c r="B132" s="155" t="s">
        <v>34</v>
      </c>
      <c r="C132" s="156"/>
      <c r="D132" s="156">
        <v>2</v>
      </c>
      <c r="E132" s="156">
        <v>3</v>
      </c>
      <c r="F132" s="157">
        <f t="shared" si="40"/>
        <v>5</v>
      </c>
      <c r="G132" s="157">
        <v>2</v>
      </c>
      <c r="H132" s="156">
        <v>8</v>
      </c>
      <c r="I132" s="156">
        <v>21</v>
      </c>
      <c r="J132" s="156">
        <v>12</v>
      </c>
      <c r="K132" s="156">
        <v>13</v>
      </c>
      <c r="L132" s="156">
        <v>16</v>
      </c>
      <c r="M132" s="156">
        <v>21</v>
      </c>
      <c r="N132" s="157">
        <f t="shared" si="41"/>
        <v>91</v>
      </c>
      <c r="O132" s="157">
        <v>6</v>
      </c>
      <c r="P132" s="156"/>
      <c r="Q132" s="156"/>
      <c r="R132" s="156"/>
      <c r="S132" s="157">
        <f t="shared" si="42"/>
        <v>0</v>
      </c>
      <c r="T132" s="157">
        <v>0</v>
      </c>
      <c r="U132" s="158">
        <f t="shared" si="43"/>
        <v>96</v>
      </c>
      <c r="V132" s="158">
        <f t="shared" si="43"/>
        <v>8</v>
      </c>
      <c r="W132" s="154"/>
      <c r="X132" s="154"/>
      <c r="Y132" s="154">
        <v>6</v>
      </c>
      <c r="Z132" s="159">
        <f t="shared" si="44"/>
        <v>6</v>
      </c>
      <c r="AA132" s="160">
        <v>1</v>
      </c>
      <c r="AB132" s="160"/>
      <c r="AC132" s="161">
        <v>8</v>
      </c>
      <c r="AD132" s="159">
        <f t="shared" si="45"/>
        <v>9</v>
      </c>
      <c r="AE132" s="154">
        <f t="shared" si="46"/>
        <v>-1</v>
      </c>
      <c r="AF132" s="162">
        <f t="shared" si="46"/>
        <v>0</v>
      </c>
      <c r="AG132" s="163">
        <f t="shared" si="46"/>
        <v>-2</v>
      </c>
      <c r="AH132" s="159">
        <f t="shared" si="47"/>
        <v>-3</v>
      </c>
      <c r="AI132" s="164">
        <f t="shared" si="48"/>
        <v>-33.333333333333336</v>
      </c>
      <c r="AJ132" s="154">
        <v>1</v>
      </c>
      <c r="AK132" s="154"/>
      <c r="AL132" s="163"/>
      <c r="AM132" s="165"/>
      <c r="AN132" s="165"/>
      <c r="AO132" s="161"/>
      <c r="AP132" s="161"/>
      <c r="AQ132" s="163">
        <f t="shared" si="49"/>
        <v>-1</v>
      </c>
      <c r="AR132" s="163">
        <f t="shared" si="49"/>
        <v>0</v>
      </c>
      <c r="AS132" s="163">
        <f t="shared" si="50"/>
        <v>-1</v>
      </c>
      <c r="AT132" s="166">
        <f t="shared" si="51"/>
        <v>-2</v>
      </c>
      <c r="AU132" s="164">
        <f t="shared" si="52"/>
        <v>-22.222222222222221</v>
      </c>
      <c r="AV132" s="167"/>
      <c r="AW132" s="168"/>
      <c r="AX132" s="168"/>
      <c r="AY132" s="169"/>
      <c r="AZ132" s="170"/>
      <c r="BA132" s="171"/>
      <c r="BB132" s="171"/>
      <c r="BC132" s="171"/>
      <c r="BD132" s="171"/>
      <c r="BE132" s="171"/>
      <c r="BF132" s="171"/>
      <c r="BG132" s="171"/>
      <c r="BH132" s="171"/>
      <c r="BI132" s="171"/>
      <c r="BJ132" s="171"/>
      <c r="BK132" s="171"/>
      <c r="BL132" s="171"/>
      <c r="BM132" s="171"/>
      <c r="BN132" s="171"/>
      <c r="BO132" s="171"/>
      <c r="BP132" s="171"/>
      <c r="BQ132" s="171"/>
      <c r="BR132" s="171"/>
      <c r="BS132" s="171"/>
      <c r="BT132" s="171"/>
    </row>
    <row r="133" spans="1:72" s="172" customFormat="1" ht="18" customHeight="1">
      <c r="A133" s="154">
        <v>7</v>
      </c>
      <c r="B133" s="155" t="s">
        <v>38</v>
      </c>
      <c r="C133" s="156"/>
      <c r="D133" s="156">
        <v>4</v>
      </c>
      <c r="E133" s="156">
        <v>2</v>
      </c>
      <c r="F133" s="157">
        <f t="shared" si="40"/>
        <v>6</v>
      </c>
      <c r="G133" s="157">
        <v>2</v>
      </c>
      <c r="H133" s="156">
        <v>1</v>
      </c>
      <c r="I133" s="156"/>
      <c r="J133" s="156">
        <v>3</v>
      </c>
      <c r="K133" s="156">
        <v>4</v>
      </c>
      <c r="L133" s="156">
        <v>4</v>
      </c>
      <c r="M133" s="156">
        <v>2</v>
      </c>
      <c r="N133" s="157">
        <f t="shared" si="41"/>
        <v>14</v>
      </c>
      <c r="O133" s="157">
        <v>5</v>
      </c>
      <c r="P133" s="156"/>
      <c r="Q133" s="156"/>
      <c r="R133" s="156"/>
      <c r="S133" s="157">
        <f t="shared" si="42"/>
        <v>0</v>
      </c>
      <c r="T133" s="157">
        <v>0</v>
      </c>
      <c r="U133" s="158">
        <f t="shared" si="43"/>
        <v>20</v>
      </c>
      <c r="V133" s="158">
        <f t="shared" si="43"/>
        <v>7</v>
      </c>
      <c r="W133" s="154">
        <v>1</v>
      </c>
      <c r="X133" s="154"/>
      <c r="Y133" s="154">
        <v>3</v>
      </c>
      <c r="Z133" s="159">
        <f t="shared" si="44"/>
        <v>4</v>
      </c>
      <c r="AA133" s="160"/>
      <c r="AB133" s="160"/>
      <c r="AC133" s="161">
        <v>4</v>
      </c>
      <c r="AD133" s="159">
        <f t="shared" si="45"/>
        <v>4</v>
      </c>
      <c r="AE133" s="154">
        <f t="shared" si="46"/>
        <v>1</v>
      </c>
      <c r="AF133" s="162">
        <f t="shared" si="46"/>
        <v>0</v>
      </c>
      <c r="AG133" s="163">
        <f t="shared" si="46"/>
        <v>-1</v>
      </c>
      <c r="AH133" s="159">
        <f t="shared" si="47"/>
        <v>0</v>
      </c>
      <c r="AI133" s="164">
        <f t="shared" si="48"/>
        <v>0</v>
      </c>
      <c r="AJ133" s="154"/>
      <c r="AK133" s="154"/>
      <c r="AL133" s="163"/>
      <c r="AM133" s="165"/>
      <c r="AN133" s="165"/>
      <c r="AO133" s="161"/>
      <c r="AP133" s="161"/>
      <c r="AQ133" s="163">
        <f t="shared" si="49"/>
        <v>1</v>
      </c>
      <c r="AR133" s="163">
        <f t="shared" si="49"/>
        <v>0</v>
      </c>
      <c r="AS133" s="163">
        <f t="shared" si="50"/>
        <v>-1</v>
      </c>
      <c r="AT133" s="166">
        <f t="shared" si="51"/>
        <v>0</v>
      </c>
      <c r="AU133" s="164">
        <f t="shared" si="52"/>
        <v>0</v>
      </c>
      <c r="AV133" s="167"/>
      <c r="AW133" s="168"/>
      <c r="AX133" s="168"/>
      <c r="AY133" s="169"/>
      <c r="AZ133" s="170"/>
      <c r="BA133" s="171"/>
      <c r="BB133" s="171"/>
      <c r="BC133" s="171"/>
      <c r="BD133" s="171"/>
      <c r="BE133" s="171"/>
      <c r="BF133" s="171"/>
      <c r="BG133" s="171"/>
      <c r="BH133" s="171"/>
      <c r="BI133" s="171"/>
      <c r="BJ133" s="171"/>
      <c r="BK133" s="171"/>
      <c r="BL133" s="171"/>
      <c r="BM133" s="171"/>
      <c r="BN133" s="171"/>
      <c r="BO133" s="171"/>
      <c r="BP133" s="171"/>
      <c r="BQ133" s="171"/>
      <c r="BR133" s="171"/>
      <c r="BS133" s="171"/>
      <c r="BT133" s="171"/>
    </row>
    <row r="134" spans="1:72" s="172" customFormat="1" ht="18" customHeight="1">
      <c r="A134" s="154">
        <v>8</v>
      </c>
      <c r="B134" s="155" t="s">
        <v>39</v>
      </c>
      <c r="C134" s="156"/>
      <c r="D134" s="156"/>
      <c r="E134" s="156"/>
      <c r="F134" s="157">
        <f t="shared" si="40"/>
        <v>0</v>
      </c>
      <c r="G134" s="157">
        <v>0</v>
      </c>
      <c r="H134" s="156">
        <v>5</v>
      </c>
      <c r="I134" s="156">
        <v>3</v>
      </c>
      <c r="J134" s="156">
        <v>7</v>
      </c>
      <c r="K134" s="156">
        <v>1</v>
      </c>
      <c r="L134" s="156">
        <v>4</v>
      </c>
      <c r="M134" s="156">
        <v>4</v>
      </c>
      <c r="N134" s="157">
        <f t="shared" si="41"/>
        <v>24</v>
      </c>
      <c r="O134" s="157">
        <v>6</v>
      </c>
      <c r="P134" s="156"/>
      <c r="Q134" s="156"/>
      <c r="R134" s="156"/>
      <c r="S134" s="157">
        <f t="shared" si="42"/>
        <v>0</v>
      </c>
      <c r="T134" s="157">
        <v>0</v>
      </c>
      <c r="U134" s="158">
        <f t="shared" si="43"/>
        <v>24</v>
      </c>
      <c r="V134" s="158">
        <f t="shared" si="43"/>
        <v>6</v>
      </c>
      <c r="W134" s="154">
        <v>1</v>
      </c>
      <c r="X134" s="154"/>
      <c r="Y134" s="154">
        <v>3</v>
      </c>
      <c r="Z134" s="159">
        <f t="shared" si="44"/>
        <v>4</v>
      </c>
      <c r="AA134" s="160"/>
      <c r="AB134" s="160"/>
      <c r="AC134" s="161">
        <v>4</v>
      </c>
      <c r="AD134" s="159">
        <f t="shared" si="45"/>
        <v>4</v>
      </c>
      <c r="AE134" s="154">
        <f t="shared" si="46"/>
        <v>1</v>
      </c>
      <c r="AF134" s="162">
        <f t="shared" si="46"/>
        <v>0</v>
      </c>
      <c r="AG134" s="163">
        <f t="shared" si="46"/>
        <v>-1</v>
      </c>
      <c r="AH134" s="159">
        <f t="shared" si="47"/>
        <v>0</v>
      </c>
      <c r="AI134" s="164">
        <f t="shared" si="48"/>
        <v>0</v>
      </c>
      <c r="AJ134" s="154"/>
      <c r="AK134" s="154"/>
      <c r="AL134" s="163"/>
      <c r="AM134" s="165"/>
      <c r="AN134" s="165"/>
      <c r="AO134" s="161"/>
      <c r="AP134" s="161"/>
      <c r="AQ134" s="163">
        <f t="shared" si="49"/>
        <v>1</v>
      </c>
      <c r="AR134" s="163">
        <f t="shared" si="49"/>
        <v>0</v>
      </c>
      <c r="AS134" s="163">
        <f t="shared" si="50"/>
        <v>-1</v>
      </c>
      <c r="AT134" s="166">
        <f t="shared" si="51"/>
        <v>0</v>
      </c>
      <c r="AU134" s="164">
        <f t="shared" si="52"/>
        <v>0</v>
      </c>
      <c r="AV134" s="167"/>
      <c r="AW134" s="168"/>
      <c r="AX134" s="168"/>
      <c r="AY134" s="169"/>
      <c r="AZ134" s="170"/>
      <c r="BA134" s="171"/>
      <c r="BB134" s="171"/>
      <c r="BC134" s="171"/>
      <c r="BD134" s="171"/>
      <c r="BE134" s="171"/>
      <c r="BF134" s="171"/>
      <c r="BG134" s="171"/>
      <c r="BH134" s="171"/>
      <c r="BI134" s="171"/>
      <c r="BJ134" s="171"/>
      <c r="BK134" s="171"/>
      <c r="BL134" s="171"/>
      <c r="BM134" s="171"/>
      <c r="BN134" s="171"/>
      <c r="BO134" s="171"/>
      <c r="BP134" s="171"/>
      <c r="BQ134" s="171"/>
      <c r="BR134" s="171"/>
      <c r="BS134" s="171"/>
      <c r="BT134" s="171"/>
    </row>
    <row r="135" spans="1:72" s="172" customFormat="1" ht="18" customHeight="1">
      <c r="A135" s="154">
        <v>9</v>
      </c>
      <c r="B135" s="155" t="s">
        <v>40</v>
      </c>
      <c r="C135" s="156">
        <v>2</v>
      </c>
      <c r="D135" s="156">
        <v>1</v>
      </c>
      <c r="E135" s="156">
        <v>5</v>
      </c>
      <c r="F135" s="157">
        <f t="shared" si="40"/>
        <v>8</v>
      </c>
      <c r="G135" s="157">
        <v>3</v>
      </c>
      <c r="H135" s="156">
        <v>20</v>
      </c>
      <c r="I135" s="156">
        <v>25</v>
      </c>
      <c r="J135" s="156">
        <v>42</v>
      </c>
      <c r="K135" s="156">
        <v>41</v>
      </c>
      <c r="L135" s="156">
        <v>24</v>
      </c>
      <c r="M135" s="156">
        <v>48</v>
      </c>
      <c r="N135" s="157">
        <f t="shared" si="41"/>
        <v>200</v>
      </c>
      <c r="O135" s="157">
        <v>9</v>
      </c>
      <c r="P135" s="156">
        <v>16</v>
      </c>
      <c r="Q135" s="156">
        <v>21</v>
      </c>
      <c r="R135" s="156">
        <v>23</v>
      </c>
      <c r="S135" s="157">
        <f t="shared" si="42"/>
        <v>60</v>
      </c>
      <c r="T135" s="157">
        <v>3</v>
      </c>
      <c r="U135" s="158">
        <f t="shared" si="43"/>
        <v>268</v>
      </c>
      <c r="V135" s="158">
        <f t="shared" si="43"/>
        <v>15</v>
      </c>
      <c r="W135" s="154">
        <v>1</v>
      </c>
      <c r="X135" s="154"/>
      <c r="Y135" s="154">
        <v>18</v>
      </c>
      <c r="Z135" s="159">
        <f t="shared" si="44"/>
        <v>19</v>
      </c>
      <c r="AA135" s="160">
        <v>1</v>
      </c>
      <c r="AB135" s="160">
        <v>1</v>
      </c>
      <c r="AC135" s="173">
        <v>19</v>
      </c>
      <c r="AD135" s="159">
        <f t="shared" si="45"/>
        <v>21</v>
      </c>
      <c r="AE135" s="154">
        <f t="shared" si="46"/>
        <v>0</v>
      </c>
      <c r="AF135" s="162">
        <f t="shared" si="46"/>
        <v>-1</v>
      </c>
      <c r="AG135" s="163">
        <f t="shared" si="46"/>
        <v>-1</v>
      </c>
      <c r="AH135" s="159">
        <f t="shared" si="47"/>
        <v>-2</v>
      </c>
      <c r="AI135" s="164">
        <f t="shared" si="48"/>
        <v>-9.5238095238095237</v>
      </c>
      <c r="AJ135" s="154"/>
      <c r="AK135" s="154"/>
      <c r="AL135" s="163"/>
      <c r="AM135" s="165"/>
      <c r="AN135" s="165"/>
      <c r="AO135" s="161"/>
      <c r="AP135" s="161"/>
      <c r="AQ135" s="163">
        <f t="shared" si="49"/>
        <v>0</v>
      </c>
      <c r="AR135" s="163">
        <f t="shared" si="49"/>
        <v>-1</v>
      </c>
      <c r="AS135" s="163">
        <f t="shared" si="50"/>
        <v>-1</v>
      </c>
      <c r="AT135" s="166">
        <f t="shared" si="51"/>
        <v>-2</v>
      </c>
      <c r="AU135" s="164">
        <f t="shared" si="52"/>
        <v>-9.5238095238095237</v>
      </c>
      <c r="AV135" s="167"/>
      <c r="AW135" s="168"/>
      <c r="AX135" s="168"/>
      <c r="AY135" s="174" t="s">
        <v>338</v>
      </c>
      <c r="AZ135" s="170"/>
      <c r="BA135" s="171"/>
      <c r="BB135" s="171"/>
      <c r="BC135" s="171"/>
      <c r="BD135" s="171"/>
      <c r="BE135" s="171"/>
      <c r="BF135" s="171"/>
      <c r="BG135" s="171"/>
      <c r="BH135" s="171"/>
      <c r="BI135" s="171"/>
      <c r="BJ135" s="171"/>
      <c r="BK135" s="171"/>
      <c r="BL135" s="171"/>
      <c r="BM135" s="171"/>
      <c r="BN135" s="171"/>
      <c r="BO135" s="171"/>
      <c r="BP135" s="171"/>
      <c r="BQ135" s="171"/>
      <c r="BR135" s="171"/>
      <c r="BS135" s="171"/>
      <c r="BT135" s="171"/>
    </row>
    <row r="136" spans="1:72" s="172" customFormat="1" ht="18" customHeight="1">
      <c r="A136" s="154">
        <v>10</v>
      </c>
      <c r="B136" s="155" t="s">
        <v>45</v>
      </c>
      <c r="C136" s="156"/>
      <c r="D136" s="156"/>
      <c r="E136" s="156"/>
      <c r="F136" s="157">
        <f t="shared" si="40"/>
        <v>0</v>
      </c>
      <c r="G136" s="157">
        <v>0</v>
      </c>
      <c r="H136" s="156">
        <v>19</v>
      </c>
      <c r="I136" s="156">
        <v>21</v>
      </c>
      <c r="J136" s="156">
        <v>20</v>
      </c>
      <c r="K136" s="156">
        <v>16</v>
      </c>
      <c r="L136" s="156">
        <v>12</v>
      </c>
      <c r="M136" s="156">
        <v>13</v>
      </c>
      <c r="N136" s="157">
        <f t="shared" si="41"/>
        <v>101</v>
      </c>
      <c r="O136" s="157">
        <v>6</v>
      </c>
      <c r="P136" s="156"/>
      <c r="Q136" s="156"/>
      <c r="R136" s="156"/>
      <c r="S136" s="157">
        <f t="shared" si="42"/>
        <v>0</v>
      </c>
      <c r="T136" s="157">
        <v>0</v>
      </c>
      <c r="U136" s="158">
        <f t="shared" si="43"/>
        <v>101</v>
      </c>
      <c r="V136" s="158">
        <f t="shared" si="43"/>
        <v>6</v>
      </c>
      <c r="W136" s="154"/>
      <c r="X136" s="154"/>
      <c r="Y136" s="154">
        <v>6</v>
      </c>
      <c r="Z136" s="159">
        <f t="shared" si="44"/>
        <v>6</v>
      </c>
      <c r="AA136" s="160">
        <v>1</v>
      </c>
      <c r="AB136" s="160"/>
      <c r="AC136" s="161">
        <v>8</v>
      </c>
      <c r="AD136" s="159">
        <f t="shared" si="45"/>
        <v>9</v>
      </c>
      <c r="AE136" s="154">
        <f t="shared" si="46"/>
        <v>-1</v>
      </c>
      <c r="AF136" s="162">
        <f t="shared" si="46"/>
        <v>0</v>
      </c>
      <c r="AG136" s="163">
        <f t="shared" si="46"/>
        <v>-2</v>
      </c>
      <c r="AH136" s="159">
        <f t="shared" si="47"/>
        <v>-3</v>
      </c>
      <c r="AI136" s="164">
        <f t="shared" si="48"/>
        <v>-33.333333333333336</v>
      </c>
      <c r="AJ136" s="154"/>
      <c r="AK136" s="154"/>
      <c r="AL136" s="163"/>
      <c r="AM136" s="165"/>
      <c r="AN136" s="165"/>
      <c r="AO136" s="161"/>
      <c r="AP136" s="161"/>
      <c r="AQ136" s="163">
        <f t="shared" si="49"/>
        <v>-1</v>
      </c>
      <c r="AR136" s="163">
        <f t="shared" si="49"/>
        <v>0</v>
      </c>
      <c r="AS136" s="163">
        <f t="shared" si="50"/>
        <v>-2</v>
      </c>
      <c r="AT136" s="166">
        <f t="shared" si="51"/>
        <v>-3</v>
      </c>
      <c r="AU136" s="164">
        <f t="shared" si="52"/>
        <v>-33.333333333333336</v>
      </c>
      <c r="AV136" s="168"/>
      <c r="AW136" s="168">
        <v>1</v>
      </c>
      <c r="AX136" s="168"/>
      <c r="AY136" s="174" t="s">
        <v>327</v>
      </c>
      <c r="AZ136" s="170"/>
      <c r="BA136" s="171"/>
      <c r="BB136" s="171"/>
      <c r="BC136" s="171"/>
      <c r="BD136" s="171"/>
      <c r="BE136" s="171"/>
      <c r="BF136" s="171"/>
      <c r="BG136" s="171"/>
      <c r="BH136" s="171"/>
      <c r="BI136" s="171"/>
      <c r="BJ136" s="171"/>
      <c r="BK136" s="171"/>
      <c r="BL136" s="171"/>
      <c r="BM136" s="171"/>
      <c r="BN136" s="171"/>
      <c r="BO136" s="171"/>
      <c r="BP136" s="171"/>
      <c r="BQ136" s="171"/>
      <c r="BR136" s="171"/>
      <c r="BS136" s="171"/>
      <c r="BT136" s="171"/>
    </row>
    <row r="137" spans="1:72" s="172" customFormat="1" ht="18" customHeight="1">
      <c r="A137" s="154">
        <v>11</v>
      </c>
      <c r="B137" s="155" t="s">
        <v>41</v>
      </c>
      <c r="C137" s="156"/>
      <c r="D137" s="156">
        <v>4</v>
      </c>
      <c r="E137" s="156">
        <v>11</v>
      </c>
      <c r="F137" s="157">
        <f t="shared" si="40"/>
        <v>15</v>
      </c>
      <c r="G137" s="157">
        <v>2</v>
      </c>
      <c r="H137" s="156">
        <v>19</v>
      </c>
      <c r="I137" s="156">
        <v>22</v>
      </c>
      <c r="J137" s="156">
        <v>28</v>
      </c>
      <c r="K137" s="156">
        <v>31</v>
      </c>
      <c r="L137" s="156">
        <v>31</v>
      </c>
      <c r="M137" s="156">
        <v>27</v>
      </c>
      <c r="N137" s="157">
        <f t="shared" si="41"/>
        <v>158</v>
      </c>
      <c r="O137" s="157">
        <v>6</v>
      </c>
      <c r="P137" s="156"/>
      <c r="Q137" s="156"/>
      <c r="R137" s="156"/>
      <c r="S137" s="157">
        <f t="shared" si="42"/>
        <v>0</v>
      </c>
      <c r="T137" s="157">
        <v>0</v>
      </c>
      <c r="U137" s="158">
        <f t="shared" si="43"/>
        <v>173</v>
      </c>
      <c r="V137" s="158">
        <f t="shared" si="43"/>
        <v>8</v>
      </c>
      <c r="W137" s="154">
        <v>1</v>
      </c>
      <c r="X137" s="154"/>
      <c r="Y137" s="154">
        <v>11</v>
      </c>
      <c r="Z137" s="159">
        <f t="shared" si="44"/>
        <v>12</v>
      </c>
      <c r="AA137" s="160">
        <v>1</v>
      </c>
      <c r="AB137" s="160">
        <v>1</v>
      </c>
      <c r="AC137" s="173">
        <v>10</v>
      </c>
      <c r="AD137" s="159">
        <f t="shared" si="45"/>
        <v>12</v>
      </c>
      <c r="AE137" s="154">
        <f t="shared" si="46"/>
        <v>0</v>
      </c>
      <c r="AF137" s="162">
        <f t="shared" si="46"/>
        <v>-1</v>
      </c>
      <c r="AG137" s="163">
        <f t="shared" si="46"/>
        <v>1</v>
      </c>
      <c r="AH137" s="159">
        <f t="shared" si="47"/>
        <v>0</v>
      </c>
      <c r="AI137" s="164">
        <f t="shared" si="48"/>
        <v>0</v>
      </c>
      <c r="AJ137" s="154"/>
      <c r="AK137" s="154"/>
      <c r="AL137" s="163"/>
      <c r="AM137" s="165"/>
      <c r="AN137" s="165"/>
      <c r="AO137" s="161"/>
      <c r="AP137" s="161"/>
      <c r="AQ137" s="163">
        <f t="shared" si="49"/>
        <v>0</v>
      </c>
      <c r="AR137" s="163">
        <f t="shared" si="49"/>
        <v>-1</v>
      </c>
      <c r="AS137" s="163">
        <f t="shared" si="50"/>
        <v>1</v>
      </c>
      <c r="AT137" s="166">
        <f t="shared" si="51"/>
        <v>0</v>
      </c>
      <c r="AU137" s="164">
        <f t="shared" si="52"/>
        <v>0</v>
      </c>
      <c r="AV137" s="167"/>
      <c r="AW137" s="168"/>
      <c r="AX137" s="168"/>
      <c r="AY137" s="174" t="s">
        <v>327</v>
      </c>
      <c r="AZ137" s="170"/>
      <c r="BA137" s="171"/>
      <c r="BB137" s="171"/>
      <c r="BC137" s="171"/>
      <c r="BD137" s="171"/>
      <c r="BE137" s="171"/>
      <c r="BF137" s="171"/>
      <c r="BG137" s="171"/>
      <c r="BH137" s="171"/>
      <c r="BI137" s="171"/>
      <c r="BJ137" s="171"/>
      <c r="BK137" s="171"/>
      <c r="BL137" s="171"/>
      <c r="BM137" s="171"/>
      <c r="BN137" s="171"/>
      <c r="BO137" s="171"/>
      <c r="BP137" s="171"/>
      <c r="BQ137" s="171"/>
      <c r="BR137" s="171"/>
      <c r="BS137" s="171"/>
      <c r="BT137" s="171"/>
    </row>
    <row r="138" spans="1:72" s="172" customFormat="1" ht="18" customHeight="1">
      <c r="A138" s="154">
        <v>12</v>
      </c>
      <c r="B138" s="155" t="s">
        <v>42</v>
      </c>
      <c r="C138" s="156">
        <v>7</v>
      </c>
      <c r="D138" s="156">
        <v>8</v>
      </c>
      <c r="E138" s="156">
        <v>9</v>
      </c>
      <c r="F138" s="157">
        <f t="shared" si="40"/>
        <v>24</v>
      </c>
      <c r="G138" s="157">
        <v>3</v>
      </c>
      <c r="H138" s="156">
        <v>12</v>
      </c>
      <c r="I138" s="156">
        <v>20</v>
      </c>
      <c r="J138" s="156">
        <v>12</v>
      </c>
      <c r="K138" s="156">
        <v>9</v>
      </c>
      <c r="L138" s="156">
        <v>11</v>
      </c>
      <c r="M138" s="156">
        <v>15</v>
      </c>
      <c r="N138" s="157">
        <f t="shared" si="41"/>
        <v>79</v>
      </c>
      <c r="O138" s="157">
        <v>6</v>
      </c>
      <c r="P138" s="156"/>
      <c r="Q138" s="156"/>
      <c r="R138" s="156"/>
      <c r="S138" s="157">
        <f t="shared" si="42"/>
        <v>0</v>
      </c>
      <c r="T138" s="157">
        <v>0</v>
      </c>
      <c r="U138" s="158">
        <f t="shared" si="43"/>
        <v>103</v>
      </c>
      <c r="V138" s="158">
        <f t="shared" si="43"/>
        <v>9</v>
      </c>
      <c r="W138" s="154">
        <v>1</v>
      </c>
      <c r="X138" s="154"/>
      <c r="Y138" s="154">
        <v>6</v>
      </c>
      <c r="Z138" s="159">
        <f t="shared" si="44"/>
        <v>7</v>
      </c>
      <c r="AA138" s="160">
        <v>1</v>
      </c>
      <c r="AB138" s="160"/>
      <c r="AC138" s="161">
        <v>8</v>
      </c>
      <c r="AD138" s="159">
        <f t="shared" si="45"/>
        <v>9</v>
      </c>
      <c r="AE138" s="154">
        <f t="shared" si="46"/>
        <v>0</v>
      </c>
      <c r="AF138" s="162">
        <f t="shared" si="46"/>
        <v>0</v>
      </c>
      <c r="AG138" s="163">
        <f t="shared" si="46"/>
        <v>-2</v>
      </c>
      <c r="AH138" s="159">
        <f t="shared" si="47"/>
        <v>-2</v>
      </c>
      <c r="AI138" s="164">
        <f t="shared" si="48"/>
        <v>-22.222222222222221</v>
      </c>
      <c r="AJ138" s="154"/>
      <c r="AK138" s="154"/>
      <c r="AL138" s="163"/>
      <c r="AM138" s="165"/>
      <c r="AN138" s="165"/>
      <c r="AO138" s="161"/>
      <c r="AP138" s="161"/>
      <c r="AQ138" s="163">
        <f t="shared" si="49"/>
        <v>0</v>
      </c>
      <c r="AR138" s="163">
        <f t="shared" si="49"/>
        <v>0</v>
      </c>
      <c r="AS138" s="163">
        <f t="shared" si="50"/>
        <v>-2</v>
      </c>
      <c r="AT138" s="166">
        <f t="shared" si="51"/>
        <v>-2</v>
      </c>
      <c r="AU138" s="164">
        <f t="shared" si="52"/>
        <v>-22.222222222222221</v>
      </c>
      <c r="AV138" s="167"/>
      <c r="AW138" s="168"/>
      <c r="AX138" s="168"/>
      <c r="AY138" s="169"/>
      <c r="AZ138" s="170"/>
      <c r="BA138" s="171"/>
      <c r="BB138" s="171"/>
      <c r="BC138" s="171"/>
      <c r="BD138" s="171"/>
      <c r="BE138" s="171"/>
      <c r="BF138" s="171"/>
      <c r="BG138" s="171"/>
      <c r="BH138" s="171"/>
      <c r="BI138" s="171"/>
      <c r="BJ138" s="171"/>
      <c r="BK138" s="171"/>
      <c r="BL138" s="171"/>
      <c r="BM138" s="171"/>
      <c r="BN138" s="171"/>
      <c r="BO138" s="171"/>
      <c r="BP138" s="171"/>
      <c r="BQ138" s="171"/>
      <c r="BR138" s="171"/>
      <c r="BS138" s="171"/>
      <c r="BT138" s="171"/>
    </row>
    <row r="139" spans="1:72" s="172" customFormat="1" ht="18" customHeight="1">
      <c r="A139" s="154">
        <v>13</v>
      </c>
      <c r="B139" s="155" t="s">
        <v>43</v>
      </c>
      <c r="C139" s="156">
        <v>2</v>
      </c>
      <c r="D139" s="156">
        <v>2</v>
      </c>
      <c r="E139" s="156">
        <v>4</v>
      </c>
      <c r="F139" s="157">
        <f t="shared" si="40"/>
        <v>8</v>
      </c>
      <c r="G139" s="157">
        <v>3</v>
      </c>
      <c r="H139" s="156">
        <v>3</v>
      </c>
      <c r="I139" s="156">
        <v>3</v>
      </c>
      <c r="J139" s="156">
        <v>1</v>
      </c>
      <c r="K139" s="156">
        <v>4</v>
      </c>
      <c r="L139" s="156">
        <v>4</v>
      </c>
      <c r="M139" s="156">
        <v>2</v>
      </c>
      <c r="N139" s="157">
        <f t="shared" si="41"/>
        <v>17</v>
      </c>
      <c r="O139" s="157">
        <v>6</v>
      </c>
      <c r="P139" s="156"/>
      <c r="Q139" s="156"/>
      <c r="R139" s="156"/>
      <c r="S139" s="157">
        <f t="shared" si="42"/>
        <v>0</v>
      </c>
      <c r="T139" s="157">
        <v>0</v>
      </c>
      <c r="U139" s="158">
        <f t="shared" si="43"/>
        <v>25</v>
      </c>
      <c r="V139" s="158">
        <f t="shared" si="43"/>
        <v>9</v>
      </c>
      <c r="W139" s="154"/>
      <c r="X139" s="154"/>
      <c r="Y139" s="154">
        <v>3</v>
      </c>
      <c r="Z139" s="159">
        <f t="shared" si="44"/>
        <v>3</v>
      </c>
      <c r="AA139" s="160"/>
      <c r="AB139" s="160"/>
      <c r="AC139" s="161">
        <v>4</v>
      </c>
      <c r="AD139" s="159">
        <f t="shared" si="45"/>
        <v>4</v>
      </c>
      <c r="AE139" s="154">
        <f t="shared" si="46"/>
        <v>0</v>
      </c>
      <c r="AF139" s="162">
        <f t="shared" si="46"/>
        <v>0</v>
      </c>
      <c r="AG139" s="163">
        <f t="shared" si="46"/>
        <v>-1</v>
      </c>
      <c r="AH139" s="159">
        <f t="shared" si="47"/>
        <v>-1</v>
      </c>
      <c r="AI139" s="164">
        <f t="shared" si="48"/>
        <v>-25</v>
      </c>
      <c r="AJ139" s="154"/>
      <c r="AK139" s="154"/>
      <c r="AL139" s="163"/>
      <c r="AM139" s="165"/>
      <c r="AN139" s="165"/>
      <c r="AO139" s="161"/>
      <c r="AP139" s="161"/>
      <c r="AQ139" s="163">
        <f t="shared" si="49"/>
        <v>0</v>
      </c>
      <c r="AR139" s="163">
        <f t="shared" si="49"/>
        <v>0</v>
      </c>
      <c r="AS139" s="163">
        <f t="shared" si="50"/>
        <v>-1</v>
      </c>
      <c r="AT139" s="166">
        <f t="shared" si="51"/>
        <v>-1</v>
      </c>
      <c r="AU139" s="164">
        <f t="shared" si="52"/>
        <v>-25</v>
      </c>
      <c r="AV139" s="167"/>
      <c r="AW139" s="168"/>
      <c r="AX139" s="168"/>
      <c r="AY139" s="169"/>
      <c r="AZ139" s="170"/>
      <c r="BA139" s="171"/>
      <c r="BB139" s="171"/>
      <c r="BC139" s="171"/>
      <c r="BD139" s="171"/>
      <c r="BE139" s="171"/>
      <c r="BF139" s="171"/>
      <c r="BG139" s="171"/>
      <c r="BH139" s="171"/>
      <c r="BI139" s="171"/>
      <c r="BJ139" s="171"/>
      <c r="BK139" s="171"/>
      <c r="BL139" s="171"/>
      <c r="BM139" s="171"/>
      <c r="BN139" s="171"/>
      <c r="BO139" s="171"/>
      <c r="BP139" s="171"/>
      <c r="BQ139" s="171"/>
      <c r="BR139" s="171"/>
      <c r="BS139" s="171"/>
      <c r="BT139" s="171"/>
    </row>
    <row r="140" spans="1:72" s="172" customFormat="1" ht="18" customHeight="1">
      <c r="A140" s="154">
        <v>14</v>
      </c>
      <c r="B140" s="155" t="s">
        <v>44</v>
      </c>
      <c r="C140" s="156"/>
      <c r="D140" s="156">
        <v>9</v>
      </c>
      <c r="E140" s="156">
        <v>9</v>
      </c>
      <c r="F140" s="157">
        <f t="shared" si="40"/>
        <v>18</v>
      </c>
      <c r="G140" s="157">
        <v>2</v>
      </c>
      <c r="H140" s="156">
        <v>14</v>
      </c>
      <c r="I140" s="156">
        <v>9</v>
      </c>
      <c r="J140" s="156">
        <v>16</v>
      </c>
      <c r="K140" s="156">
        <v>14</v>
      </c>
      <c r="L140" s="156">
        <v>21</v>
      </c>
      <c r="M140" s="156">
        <v>18</v>
      </c>
      <c r="N140" s="157">
        <f t="shared" si="41"/>
        <v>92</v>
      </c>
      <c r="O140" s="157">
        <v>6</v>
      </c>
      <c r="P140" s="156"/>
      <c r="Q140" s="156"/>
      <c r="R140" s="156"/>
      <c r="S140" s="157">
        <f t="shared" si="42"/>
        <v>0</v>
      </c>
      <c r="T140" s="157">
        <v>0</v>
      </c>
      <c r="U140" s="158">
        <f t="shared" si="43"/>
        <v>110</v>
      </c>
      <c r="V140" s="158">
        <f t="shared" si="43"/>
        <v>8</v>
      </c>
      <c r="W140" s="154">
        <v>1</v>
      </c>
      <c r="X140" s="154"/>
      <c r="Y140" s="154">
        <v>10</v>
      </c>
      <c r="Z140" s="159">
        <f t="shared" si="44"/>
        <v>11</v>
      </c>
      <c r="AA140" s="160">
        <v>1</v>
      </c>
      <c r="AB140" s="160"/>
      <c r="AC140" s="161">
        <v>8</v>
      </c>
      <c r="AD140" s="159">
        <f t="shared" si="45"/>
        <v>9</v>
      </c>
      <c r="AE140" s="154">
        <f t="shared" si="46"/>
        <v>0</v>
      </c>
      <c r="AF140" s="162">
        <f t="shared" si="46"/>
        <v>0</v>
      </c>
      <c r="AG140" s="163">
        <f t="shared" si="46"/>
        <v>2</v>
      </c>
      <c r="AH140" s="159">
        <f t="shared" si="47"/>
        <v>2</v>
      </c>
      <c r="AI140" s="164">
        <f t="shared" si="48"/>
        <v>22.222222222222221</v>
      </c>
      <c r="AJ140" s="154"/>
      <c r="AK140" s="154"/>
      <c r="AL140" s="163"/>
      <c r="AM140" s="165"/>
      <c r="AN140" s="165"/>
      <c r="AO140" s="175"/>
      <c r="AP140" s="161"/>
      <c r="AQ140" s="163">
        <f t="shared" si="49"/>
        <v>0</v>
      </c>
      <c r="AR140" s="163">
        <f t="shared" si="49"/>
        <v>0</v>
      </c>
      <c r="AS140" s="163">
        <f t="shared" si="50"/>
        <v>2</v>
      </c>
      <c r="AT140" s="166">
        <f t="shared" si="51"/>
        <v>2</v>
      </c>
      <c r="AU140" s="164">
        <f t="shared" si="52"/>
        <v>22.222222222222221</v>
      </c>
      <c r="AV140" s="167"/>
      <c r="AW140" s="168">
        <v>1</v>
      </c>
      <c r="AX140" s="168"/>
      <c r="AY140" s="174" t="s">
        <v>324</v>
      </c>
      <c r="AZ140" s="170"/>
      <c r="BA140" s="171"/>
      <c r="BB140" s="171"/>
      <c r="BC140" s="171"/>
      <c r="BD140" s="171"/>
      <c r="BE140" s="171"/>
      <c r="BF140" s="171"/>
      <c r="BG140" s="171"/>
      <c r="BH140" s="171"/>
      <c r="BI140" s="171"/>
      <c r="BJ140" s="171"/>
      <c r="BK140" s="171"/>
      <c r="BL140" s="171"/>
      <c r="BM140" s="171"/>
      <c r="BN140" s="171"/>
      <c r="BO140" s="171"/>
      <c r="BP140" s="171"/>
      <c r="BQ140" s="171"/>
      <c r="BR140" s="171"/>
      <c r="BS140" s="171"/>
      <c r="BT140" s="171"/>
    </row>
    <row r="141" spans="1:72" s="172" customFormat="1" ht="18" customHeight="1" thickBot="1">
      <c r="A141" s="177"/>
      <c r="B141" s="178" t="s">
        <v>191</v>
      </c>
      <c r="C141" s="179">
        <f t="shared" ref="C141:AH141" si="53">SUM(C127:C140)</f>
        <v>40</v>
      </c>
      <c r="D141" s="179">
        <f t="shared" si="53"/>
        <v>75</v>
      </c>
      <c r="E141" s="179">
        <f t="shared" si="53"/>
        <v>127</v>
      </c>
      <c r="F141" s="180">
        <f t="shared" si="53"/>
        <v>242</v>
      </c>
      <c r="G141" s="180">
        <f t="shared" si="53"/>
        <v>28</v>
      </c>
      <c r="H141" s="179">
        <f t="shared" si="53"/>
        <v>246</v>
      </c>
      <c r="I141" s="179">
        <f t="shared" si="53"/>
        <v>304</v>
      </c>
      <c r="J141" s="179">
        <f t="shared" si="53"/>
        <v>302</v>
      </c>
      <c r="K141" s="179">
        <f t="shared" si="53"/>
        <v>333</v>
      </c>
      <c r="L141" s="179">
        <f t="shared" si="53"/>
        <v>327</v>
      </c>
      <c r="M141" s="179">
        <f t="shared" si="53"/>
        <v>350</v>
      </c>
      <c r="N141" s="180">
        <f t="shared" si="53"/>
        <v>1862</v>
      </c>
      <c r="O141" s="180">
        <f t="shared" si="53"/>
        <v>102</v>
      </c>
      <c r="P141" s="179">
        <f t="shared" si="53"/>
        <v>76</v>
      </c>
      <c r="Q141" s="179">
        <f t="shared" si="53"/>
        <v>52</v>
      </c>
      <c r="R141" s="179">
        <f t="shared" si="53"/>
        <v>55</v>
      </c>
      <c r="S141" s="180">
        <f t="shared" si="53"/>
        <v>183</v>
      </c>
      <c r="T141" s="180">
        <f t="shared" si="53"/>
        <v>12</v>
      </c>
      <c r="U141" s="181">
        <f t="shared" si="53"/>
        <v>2287</v>
      </c>
      <c r="V141" s="181">
        <f t="shared" si="53"/>
        <v>142</v>
      </c>
      <c r="W141" s="179">
        <f t="shared" si="53"/>
        <v>11</v>
      </c>
      <c r="X141" s="179">
        <f t="shared" si="53"/>
        <v>2</v>
      </c>
      <c r="Y141" s="179">
        <f t="shared" si="53"/>
        <v>147</v>
      </c>
      <c r="Z141" s="183">
        <f t="shared" si="53"/>
        <v>160</v>
      </c>
      <c r="AA141" s="179">
        <f t="shared" si="53"/>
        <v>11</v>
      </c>
      <c r="AB141" s="179">
        <f t="shared" si="53"/>
        <v>5</v>
      </c>
      <c r="AC141" s="179">
        <f t="shared" si="53"/>
        <v>154</v>
      </c>
      <c r="AD141" s="183">
        <f t="shared" si="53"/>
        <v>170</v>
      </c>
      <c r="AE141" s="179">
        <f t="shared" si="53"/>
        <v>0</v>
      </c>
      <c r="AF141" s="179">
        <f t="shared" si="53"/>
        <v>-3</v>
      </c>
      <c r="AG141" s="179">
        <f t="shared" si="53"/>
        <v>-7</v>
      </c>
      <c r="AH141" s="183">
        <f t="shared" si="53"/>
        <v>-10</v>
      </c>
      <c r="AI141" s="232">
        <f>AH141*100/AD141</f>
        <v>-5.882352941176471</v>
      </c>
      <c r="AJ141" s="179">
        <f t="shared" ref="AJ141:AS141" si="54">SUM(AJ127:AJ140)</f>
        <v>2</v>
      </c>
      <c r="AK141" s="179">
        <f t="shared" si="54"/>
        <v>1</v>
      </c>
      <c r="AL141" s="179">
        <f t="shared" si="54"/>
        <v>0</v>
      </c>
      <c r="AM141" s="180">
        <f t="shared" si="54"/>
        <v>0</v>
      </c>
      <c r="AN141" s="180">
        <f t="shared" si="54"/>
        <v>0</v>
      </c>
      <c r="AO141" s="179">
        <f t="shared" si="54"/>
        <v>0</v>
      </c>
      <c r="AP141" s="179">
        <f t="shared" si="54"/>
        <v>0</v>
      </c>
      <c r="AQ141" s="179">
        <f t="shared" si="54"/>
        <v>0</v>
      </c>
      <c r="AR141" s="179">
        <f t="shared" si="54"/>
        <v>-3</v>
      </c>
      <c r="AS141" s="179">
        <f t="shared" si="54"/>
        <v>-4</v>
      </c>
      <c r="AT141" s="215">
        <f t="shared" ref="AT141:AT157" si="55">SUM(AQ141:AS141)</f>
        <v>-7</v>
      </c>
      <c r="AU141" s="184">
        <f>AT141*100/AD141</f>
        <v>-4.117647058823529</v>
      </c>
      <c r="AV141" s="179">
        <f>SUM(AV127:AV140)</f>
        <v>2</v>
      </c>
      <c r="AW141" s="179">
        <f>SUM(AW127:AW140)</f>
        <v>6</v>
      </c>
      <c r="AX141" s="187"/>
      <c r="AY141" s="169"/>
      <c r="AZ141" s="170"/>
      <c r="BA141" s="171"/>
      <c r="BB141" s="171"/>
      <c r="BC141" s="171"/>
      <c r="BD141" s="171"/>
      <c r="BE141" s="171"/>
      <c r="BF141" s="171"/>
      <c r="BG141" s="171"/>
      <c r="BH141" s="171"/>
      <c r="BI141" s="171"/>
      <c r="BJ141" s="171"/>
      <c r="BK141" s="171"/>
      <c r="BL141" s="171"/>
      <c r="BM141" s="171"/>
      <c r="BN141" s="171"/>
      <c r="BO141" s="171"/>
      <c r="BP141" s="171"/>
      <c r="BQ141" s="171"/>
      <c r="BR141" s="171"/>
      <c r="BS141" s="171"/>
      <c r="BT141" s="171"/>
    </row>
    <row r="142" spans="1:72" s="203" customFormat="1" ht="19.5" customHeight="1" thickTop="1">
      <c r="A142" s="188"/>
      <c r="B142" s="149" t="s">
        <v>215</v>
      </c>
      <c r="C142" s="189"/>
      <c r="D142" s="189"/>
      <c r="E142" s="189"/>
      <c r="F142" s="190"/>
      <c r="G142" s="190"/>
      <c r="H142" s="189"/>
      <c r="I142" s="189"/>
      <c r="J142" s="189"/>
      <c r="K142" s="189"/>
      <c r="L142" s="189"/>
      <c r="M142" s="189"/>
      <c r="N142" s="190"/>
      <c r="O142" s="190"/>
      <c r="P142" s="189"/>
      <c r="Q142" s="189"/>
      <c r="R142" s="189"/>
      <c r="S142" s="190"/>
      <c r="T142" s="190"/>
      <c r="U142" s="191"/>
      <c r="V142" s="191"/>
      <c r="W142" s="192"/>
      <c r="X142" s="192"/>
      <c r="Y142" s="192"/>
      <c r="Z142" s="193"/>
      <c r="AA142" s="192"/>
      <c r="AB142" s="192"/>
      <c r="AC142" s="192"/>
      <c r="AD142" s="193"/>
      <c r="AE142" s="192"/>
      <c r="AF142" s="192"/>
      <c r="AG142" s="192"/>
      <c r="AH142" s="193"/>
      <c r="AI142" s="194"/>
      <c r="AJ142" s="192"/>
      <c r="AK142" s="192"/>
      <c r="AL142" s="195"/>
      <c r="AM142" s="190"/>
      <c r="AN142" s="190"/>
      <c r="AO142" s="189"/>
      <c r="AP142" s="189"/>
      <c r="AQ142" s="195"/>
      <c r="AR142" s="195"/>
      <c r="AS142" s="195"/>
      <c r="AT142" s="196"/>
      <c r="AU142" s="197"/>
      <c r="AV142" s="198"/>
      <c r="AW142" s="199"/>
      <c r="AX142" s="199"/>
      <c r="AY142" s="200"/>
      <c r="AZ142" s="201"/>
      <c r="BA142" s="202"/>
      <c r="BB142" s="202"/>
      <c r="BC142" s="202"/>
      <c r="BD142" s="202"/>
      <c r="BE142" s="202"/>
      <c r="BF142" s="202"/>
      <c r="BG142" s="202"/>
      <c r="BH142" s="202"/>
      <c r="BI142" s="202"/>
      <c r="BJ142" s="202"/>
      <c r="BK142" s="202"/>
      <c r="BL142" s="202"/>
      <c r="BM142" s="202"/>
      <c r="BN142" s="202"/>
      <c r="BO142" s="202"/>
      <c r="BP142" s="202"/>
      <c r="BQ142" s="202"/>
      <c r="BR142" s="202"/>
      <c r="BS142" s="202"/>
      <c r="BT142" s="202"/>
    </row>
    <row r="143" spans="1:72" s="172" customFormat="1" ht="18" customHeight="1">
      <c r="A143" s="154">
        <v>1</v>
      </c>
      <c r="B143" s="155" t="s">
        <v>102</v>
      </c>
      <c r="C143" s="156">
        <v>8</v>
      </c>
      <c r="D143" s="156">
        <v>9</v>
      </c>
      <c r="E143" s="156">
        <v>13</v>
      </c>
      <c r="F143" s="157">
        <f t="shared" ref="F143:F156" si="56">SUM(C143:E143)</f>
        <v>30</v>
      </c>
      <c r="G143" s="157">
        <v>3</v>
      </c>
      <c r="H143" s="156">
        <v>9</v>
      </c>
      <c r="I143" s="156">
        <v>14</v>
      </c>
      <c r="J143" s="156">
        <v>18</v>
      </c>
      <c r="K143" s="156">
        <v>15</v>
      </c>
      <c r="L143" s="156">
        <v>16</v>
      </c>
      <c r="M143" s="156">
        <v>12</v>
      </c>
      <c r="N143" s="157">
        <f t="shared" ref="N143:N156" si="57">SUM(H143:M143)</f>
        <v>84</v>
      </c>
      <c r="O143" s="157">
        <v>6</v>
      </c>
      <c r="P143" s="156">
        <v>22</v>
      </c>
      <c r="Q143" s="156">
        <v>24</v>
      </c>
      <c r="R143" s="156">
        <v>15</v>
      </c>
      <c r="S143" s="157">
        <f t="shared" ref="S143:S156" si="58">SUM(P143:R143)</f>
        <v>61</v>
      </c>
      <c r="T143" s="157">
        <v>3</v>
      </c>
      <c r="U143" s="158">
        <f t="shared" ref="U143:V156" si="59">SUM(F143+N143+S143)</f>
        <v>175</v>
      </c>
      <c r="V143" s="158">
        <f t="shared" si="59"/>
        <v>12</v>
      </c>
      <c r="W143" s="154">
        <v>1</v>
      </c>
      <c r="X143" s="154"/>
      <c r="Y143" s="154">
        <v>15</v>
      </c>
      <c r="Z143" s="159">
        <f t="shared" ref="Z143:Z156" si="60">SUM(W143:Y143)</f>
        <v>16</v>
      </c>
      <c r="AA143" s="230">
        <v>1</v>
      </c>
      <c r="AB143" s="230">
        <v>1</v>
      </c>
      <c r="AC143" s="173">
        <v>15</v>
      </c>
      <c r="AD143" s="159">
        <f t="shared" ref="AD143:AD156" si="61">SUM(AA143:AC143)</f>
        <v>17</v>
      </c>
      <c r="AE143" s="154">
        <f t="shared" ref="AE143:AG156" si="62">SUM(W143-AA143)</f>
        <v>0</v>
      </c>
      <c r="AF143" s="162">
        <f t="shared" si="62"/>
        <v>-1</v>
      </c>
      <c r="AG143" s="163">
        <f t="shared" si="62"/>
        <v>0</v>
      </c>
      <c r="AH143" s="159">
        <f t="shared" ref="AH143:AH156" si="63">SUM(AE143:AG143)</f>
        <v>-1</v>
      </c>
      <c r="AI143" s="164">
        <f t="shared" ref="AI143:AI156" si="64">AH143*100/AD143</f>
        <v>-5.882352941176471</v>
      </c>
      <c r="AJ143" s="154"/>
      <c r="AK143" s="154"/>
      <c r="AL143" s="163"/>
      <c r="AM143" s="165"/>
      <c r="AN143" s="165"/>
      <c r="AO143" s="161"/>
      <c r="AP143" s="161"/>
      <c r="AQ143" s="163">
        <f t="shared" ref="AQ143:AR156" si="65">AE143</f>
        <v>0</v>
      </c>
      <c r="AR143" s="163">
        <f t="shared" si="65"/>
        <v>-1</v>
      </c>
      <c r="AS143" s="163">
        <f t="shared" ref="AS143:AS156" si="66">AG143+AJ143+AK143+AL143-AM143-AN143+AO143+AP143</f>
        <v>0</v>
      </c>
      <c r="AT143" s="166">
        <f t="shared" ref="AT143:AT156" si="67">SUM(AQ143:AS143)</f>
        <v>-1</v>
      </c>
      <c r="AU143" s="164">
        <f t="shared" ref="AU143:AU156" si="68">AT143*100/AD143</f>
        <v>-5.882352941176471</v>
      </c>
      <c r="AV143" s="167"/>
      <c r="AW143" s="168">
        <v>2</v>
      </c>
      <c r="AX143" s="168"/>
      <c r="AY143" s="169"/>
      <c r="AZ143" s="170"/>
      <c r="BA143" s="171"/>
      <c r="BB143" s="171"/>
      <c r="BC143" s="171"/>
      <c r="BD143" s="171"/>
      <c r="BE143" s="171"/>
      <c r="BF143" s="171"/>
      <c r="BG143" s="171"/>
      <c r="BH143" s="171"/>
      <c r="BI143" s="171"/>
      <c r="BJ143" s="171"/>
      <c r="BK143" s="171"/>
      <c r="BL143" s="171"/>
      <c r="BM143" s="171"/>
      <c r="BN143" s="171"/>
      <c r="BO143" s="171"/>
      <c r="BP143" s="171"/>
      <c r="BQ143" s="171"/>
      <c r="BR143" s="171"/>
      <c r="BS143" s="171"/>
      <c r="BT143" s="171"/>
    </row>
    <row r="144" spans="1:72" s="172" customFormat="1" ht="18" customHeight="1">
      <c r="A144" s="154">
        <v>2</v>
      </c>
      <c r="B144" s="155" t="s">
        <v>103</v>
      </c>
      <c r="C144" s="156">
        <v>24</v>
      </c>
      <c r="D144" s="156">
        <v>13</v>
      </c>
      <c r="E144" s="156">
        <v>11</v>
      </c>
      <c r="F144" s="157">
        <f t="shared" si="56"/>
        <v>48</v>
      </c>
      <c r="G144" s="157">
        <v>3</v>
      </c>
      <c r="H144" s="156">
        <v>20</v>
      </c>
      <c r="I144" s="156">
        <v>21</v>
      </c>
      <c r="J144" s="156">
        <v>13</v>
      </c>
      <c r="K144" s="156">
        <v>12</v>
      </c>
      <c r="L144" s="156">
        <v>9</v>
      </c>
      <c r="M144" s="156">
        <v>4</v>
      </c>
      <c r="N144" s="157">
        <f t="shared" si="57"/>
        <v>79</v>
      </c>
      <c r="O144" s="157">
        <v>6</v>
      </c>
      <c r="P144" s="156"/>
      <c r="Q144" s="156"/>
      <c r="R144" s="156"/>
      <c r="S144" s="157">
        <f t="shared" si="58"/>
        <v>0</v>
      </c>
      <c r="T144" s="157">
        <v>0</v>
      </c>
      <c r="U144" s="158">
        <f t="shared" si="59"/>
        <v>127</v>
      </c>
      <c r="V144" s="158">
        <f t="shared" si="59"/>
        <v>9</v>
      </c>
      <c r="W144" s="154">
        <v>1</v>
      </c>
      <c r="X144" s="154"/>
      <c r="Y144" s="154">
        <v>6</v>
      </c>
      <c r="Z144" s="159">
        <f t="shared" si="60"/>
        <v>7</v>
      </c>
      <c r="AA144" s="230">
        <v>1</v>
      </c>
      <c r="AB144" s="230">
        <v>1</v>
      </c>
      <c r="AC144" s="161">
        <v>11</v>
      </c>
      <c r="AD144" s="159">
        <f t="shared" si="61"/>
        <v>13</v>
      </c>
      <c r="AE144" s="154">
        <f t="shared" si="62"/>
        <v>0</v>
      </c>
      <c r="AF144" s="162">
        <f t="shared" si="62"/>
        <v>-1</v>
      </c>
      <c r="AG144" s="163">
        <f t="shared" si="62"/>
        <v>-5</v>
      </c>
      <c r="AH144" s="159">
        <f t="shared" si="63"/>
        <v>-6</v>
      </c>
      <c r="AI144" s="164">
        <f t="shared" si="64"/>
        <v>-46.153846153846153</v>
      </c>
      <c r="AJ144" s="154">
        <v>1</v>
      </c>
      <c r="AK144" s="154"/>
      <c r="AL144" s="163"/>
      <c r="AM144" s="165"/>
      <c r="AN144" s="165"/>
      <c r="AO144" s="161"/>
      <c r="AP144" s="161"/>
      <c r="AQ144" s="163">
        <f t="shared" si="65"/>
        <v>0</v>
      </c>
      <c r="AR144" s="163">
        <f t="shared" si="65"/>
        <v>-1</v>
      </c>
      <c r="AS144" s="163">
        <f t="shared" si="66"/>
        <v>-4</v>
      </c>
      <c r="AT144" s="166">
        <f t="shared" si="67"/>
        <v>-5</v>
      </c>
      <c r="AU144" s="164">
        <f t="shared" si="68"/>
        <v>-38.46153846153846</v>
      </c>
      <c r="AV144" s="167"/>
      <c r="AW144" s="168">
        <v>1</v>
      </c>
      <c r="AX144" s="168"/>
      <c r="AY144" s="169"/>
      <c r="AZ144" s="170"/>
      <c r="BA144" s="171"/>
      <c r="BB144" s="171"/>
      <c r="BC144" s="171"/>
      <c r="BD144" s="171"/>
      <c r="BE144" s="171"/>
      <c r="BF144" s="171"/>
      <c r="BG144" s="171"/>
      <c r="BH144" s="171"/>
      <c r="BI144" s="171"/>
      <c r="BJ144" s="171"/>
      <c r="BK144" s="171"/>
      <c r="BL144" s="171"/>
      <c r="BM144" s="171"/>
      <c r="BN144" s="171"/>
      <c r="BO144" s="171"/>
      <c r="BP144" s="171"/>
      <c r="BQ144" s="171"/>
      <c r="BR144" s="171"/>
      <c r="BS144" s="171"/>
      <c r="BT144" s="171"/>
    </row>
    <row r="145" spans="1:72" s="172" customFormat="1" ht="18" customHeight="1">
      <c r="A145" s="154">
        <v>3</v>
      </c>
      <c r="B145" s="155" t="s">
        <v>104</v>
      </c>
      <c r="C145" s="156">
        <v>8</v>
      </c>
      <c r="D145" s="156">
        <v>13</v>
      </c>
      <c r="E145" s="156">
        <v>13</v>
      </c>
      <c r="F145" s="157">
        <f t="shared" si="56"/>
        <v>34</v>
      </c>
      <c r="G145" s="157">
        <v>3</v>
      </c>
      <c r="H145" s="156">
        <v>22</v>
      </c>
      <c r="I145" s="156">
        <v>19</v>
      </c>
      <c r="J145" s="156">
        <v>30</v>
      </c>
      <c r="K145" s="156">
        <v>35</v>
      </c>
      <c r="L145" s="156">
        <v>35</v>
      </c>
      <c r="M145" s="156">
        <v>26</v>
      </c>
      <c r="N145" s="157">
        <f t="shared" si="57"/>
        <v>167</v>
      </c>
      <c r="O145" s="157">
        <v>6</v>
      </c>
      <c r="P145" s="156"/>
      <c r="Q145" s="156"/>
      <c r="R145" s="156"/>
      <c r="S145" s="157">
        <f t="shared" si="58"/>
        <v>0</v>
      </c>
      <c r="T145" s="157">
        <v>0</v>
      </c>
      <c r="U145" s="158">
        <f t="shared" si="59"/>
        <v>201</v>
      </c>
      <c r="V145" s="158">
        <f t="shared" si="59"/>
        <v>9</v>
      </c>
      <c r="W145" s="154">
        <v>1</v>
      </c>
      <c r="X145" s="154"/>
      <c r="Y145" s="154">
        <v>11</v>
      </c>
      <c r="Z145" s="159">
        <f t="shared" si="60"/>
        <v>12</v>
      </c>
      <c r="AA145" s="230">
        <v>1</v>
      </c>
      <c r="AB145" s="230">
        <v>1</v>
      </c>
      <c r="AC145" s="173">
        <v>11</v>
      </c>
      <c r="AD145" s="159">
        <f t="shared" si="61"/>
        <v>13</v>
      </c>
      <c r="AE145" s="154">
        <f t="shared" si="62"/>
        <v>0</v>
      </c>
      <c r="AF145" s="162">
        <f t="shared" si="62"/>
        <v>-1</v>
      </c>
      <c r="AG145" s="163">
        <f t="shared" si="62"/>
        <v>0</v>
      </c>
      <c r="AH145" s="159">
        <f t="shared" si="63"/>
        <v>-1</v>
      </c>
      <c r="AI145" s="164">
        <f t="shared" si="64"/>
        <v>-7.6923076923076925</v>
      </c>
      <c r="AJ145" s="154"/>
      <c r="AK145" s="154"/>
      <c r="AL145" s="163"/>
      <c r="AM145" s="165"/>
      <c r="AN145" s="165"/>
      <c r="AO145" s="161"/>
      <c r="AP145" s="161"/>
      <c r="AQ145" s="163">
        <f t="shared" si="65"/>
        <v>0</v>
      </c>
      <c r="AR145" s="163">
        <f t="shared" si="65"/>
        <v>-1</v>
      </c>
      <c r="AS145" s="163">
        <f t="shared" si="66"/>
        <v>0</v>
      </c>
      <c r="AT145" s="166">
        <f t="shared" si="67"/>
        <v>-1</v>
      </c>
      <c r="AU145" s="164">
        <f t="shared" si="68"/>
        <v>-7.6923076923076925</v>
      </c>
      <c r="AV145" s="167">
        <v>1</v>
      </c>
      <c r="AW145" s="168"/>
      <c r="AX145" s="168"/>
      <c r="AY145" s="169"/>
      <c r="AZ145" s="170"/>
      <c r="BA145" s="171"/>
      <c r="BB145" s="171"/>
      <c r="BC145" s="171"/>
      <c r="BD145" s="171"/>
      <c r="BE145" s="171"/>
      <c r="BF145" s="171"/>
      <c r="BG145" s="171"/>
      <c r="BH145" s="171"/>
      <c r="BI145" s="171"/>
      <c r="BJ145" s="171"/>
      <c r="BK145" s="171"/>
      <c r="BL145" s="171"/>
      <c r="BM145" s="171"/>
      <c r="BN145" s="171"/>
      <c r="BO145" s="171"/>
      <c r="BP145" s="171"/>
      <c r="BQ145" s="171"/>
      <c r="BR145" s="171"/>
      <c r="BS145" s="171"/>
      <c r="BT145" s="171"/>
    </row>
    <row r="146" spans="1:72" s="172" customFormat="1" ht="18" customHeight="1">
      <c r="A146" s="154">
        <v>4</v>
      </c>
      <c r="B146" s="155" t="s">
        <v>105</v>
      </c>
      <c r="C146" s="156">
        <v>8</v>
      </c>
      <c r="D146" s="156">
        <v>8</v>
      </c>
      <c r="E146" s="156">
        <v>10</v>
      </c>
      <c r="F146" s="157">
        <f t="shared" si="56"/>
        <v>26</v>
      </c>
      <c r="G146" s="157">
        <v>3</v>
      </c>
      <c r="H146" s="156">
        <v>10</v>
      </c>
      <c r="I146" s="156">
        <v>8</v>
      </c>
      <c r="J146" s="156">
        <v>9</v>
      </c>
      <c r="K146" s="156">
        <v>12</v>
      </c>
      <c r="L146" s="156">
        <v>10</v>
      </c>
      <c r="M146" s="156">
        <v>13</v>
      </c>
      <c r="N146" s="157">
        <f t="shared" si="57"/>
        <v>62</v>
      </c>
      <c r="O146" s="157">
        <v>6</v>
      </c>
      <c r="P146" s="156"/>
      <c r="Q146" s="156"/>
      <c r="R146" s="156"/>
      <c r="S146" s="157">
        <f t="shared" si="58"/>
        <v>0</v>
      </c>
      <c r="T146" s="157">
        <v>0</v>
      </c>
      <c r="U146" s="158">
        <f t="shared" si="59"/>
        <v>88</v>
      </c>
      <c r="V146" s="158">
        <f t="shared" si="59"/>
        <v>9</v>
      </c>
      <c r="W146" s="154">
        <v>1</v>
      </c>
      <c r="X146" s="154"/>
      <c r="Y146" s="154">
        <v>6</v>
      </c>
      <c r="Z146" s="159">
        <f t="shared" si="60"/>
        <v>7</v>
      </c>
      <c r="AA146" s="230">
        <v>1</v>
      </c>
      <c r="AB146" s="230"/>
      <c r="AC146" s="161">
        <v>8</v>
      </c>
      <c r="AD146" s="159">
        <f t="shared" si="61"/>
        <v>9</v>
      </c>
      <c r="AE146" s="154">
        <f t="shared" si="62"/>
        <v>0</v>
      </c>
      <c r="AF146" s="162">
        <f t="shared" si="62"/>
        <v>0</v>
      </c>
      <c r="AG146" s="163">
        <f t="shared" si="62"/>
        <v>-2</v>
      </c>
      <c r="AH146" s="159">
        <f t="shared" si="63"/>
        <v>-2</v>
      </c>
      <c r="AI146" s="164">
        <f t="shared" si="64"/>
        <v>-22.222222222222221</v>
      </c>
      <c r="AJ146" s="154">
        <v>1</v>
      </c>
      <c r="AK146" s="154"/>
      <c r="AL146" s="163"/>
      <c r="AM146" s="165"/>
      <c r="AN146" s="165"/>
      <c r="AO146" s="161"/>
      <c r="AP146" s="161"/>
      <c r="AQ146" s="163">
        <f t="shared" si="65"/>
        <v>0</v>
      </c>
      <c r="AR146" s="163">
        <f t="shared" si="65"/>
        <v>0</v>
      </c>
      <c r="AS146" s="163">
        <f t="shared" si="66"/>
        <v>-1</v>
      </c>
      <c r="AT146" s="166">
        <f t="shared" si="67"/>
        <v>-1</v>
      </c>
      <c r="AU146" s="164">
        <f t="shared" si="68"/>
        <v>-11.111111111111111</v>
      </c>
      <c r="AV146" s="167"/>
      <c r="AW146" s="168"/>
      <c r="AX146" s="168"/>
      <c r="AY146" s="174" t="s">
        <v>324</v>
      </c>
      <c r="AZ146" s="170"/>
      <c r="BA146" s="171"/>
      <c r="BB146" s="171"/>
      <c r="BC146" s="171"/>
      <c r="BD146" s="171"/>
      <c r="BE146" s="171"/>
      <c r="BF146" s="171"/>
      <c r="BG146" s="171"/>
      <c r="BH146" s="171"/>
      <c r="BI146" s="171"/>
      <c r="BJ146" s="171"/>
      <c r="BK146" s="171"/>
      <c r="BL146" s="171"/>
      <c r="BM146" s="171"/>
      <c r="BN146" s="171"/>
      <c r="BO146" s="171"/>
      <c r="BP146" s="171"/>
      <c r="BQ146" s="171"/>
      <c r="BR146" s="171"/>
      <c r="BS146" s="171"/>
      <c r="BT146" s="171"/>
    </row>
    <row r="147" spans="1:72" s="172" customFormat="1" ht="18" customHeight="1">
      <c r="A147" s="154">
        <v>5</v>
      </c>
      <c r="B147" s="155" t="s">
        <v>101</v>
      </c>
      <c r="C147" s="156">
        <v>15</v>
      </c>
      <c r="D147" s="156">
        <v>13</v>
      </c>
      <c r="E147" s="156">
        <v>14</v>
      </c>
      <c r="F147" s="157">
        <f t="shared" si="56"/>
        <v>42</v>
      </c>
      <c r="G147" s="157">
        <v>3</v>
      </c>
      <c r="H147" s="156">
        <v>14</v>
      </c>
      <c r="I147" s="156">
        <v>21</v>
      </c>
      <c r="J147" s="156">
        <v>10</v>
      </c>
      <c r="K147" s="156">
        <v>16</v>
      </c>
      <c r="L147" s="156">
        <v>16</v>
      </c>
      <c r="M147" s="156">
        <v>16</v>
      </c>
      <c r="N147" s="157">
        <f t="shared" si="57"/>
        <v>93</v>
      </c>
      <c r="O147" s="157">
        <v>6</v>
      </c>
      <c r="P147" s="156"/>
      <c r="Q147" s="156"/>
      <c r="R147" s="156"/>
      <c r="S147" s="157">
        <f t="shared" si="58"/>
        <v>0</v>
      </c>
      <c r="T147" s="157">
        <v>0</v>
      </c>
      <c r="U147" s="158">
        <f t="shared" si="59"/>
        <v>135</v>
      </c>
      <c r="V147" s="158">
        <f t="shared" si="59"/>
        <v>9</v>
      </c>
      <c r="W147" s="154">
        <v>1</v>
      </c>
      <c r="X147" s="154"/>
      <c r="Y147" s="154">
        <v>11</v>
      </c>
      <c r="Z147" s="159">
        <f t="shared" si="60"/>
        <v>12</v>
      </c>
      <c r="AA147" s="230">
        <v>1</v>
      </c>
      <c r="AB147" s="230">
        <v>1</v>
      </c>
      <c r="AC147" s="173">
        <v>11</v>
      </c>
      <c r="AD147" s="159">
        <f t="shared" si="61"/>
        <v>13</v>
      </c>
      <c r="AE147" s="154">
        <f t="shared" si="62"/>
        <v>0</v>
      </c>
      <c r="AF147" s="162">
        <f t="shared" si="62"/>
        <v>-1</v>
      </c>
      <c r="AG147" s="163">
        <f t="shared" si="62"/>
        <v>0</v>
      </c>
      <c r="AH147" s="159">
        <f t="shared" si="63"/>
        <v>-1</v>
      </c>
      <c r="AI147" s="164">
        <f t="shared" si="64"/>
        <v>-7.6923076923076925</v>
      </c>
      <c r="AJ147" s="154"/>
      <c r="AK147" s="154"/>
      <c r="AL147" s="163"/>
      <c r="AM147" s="165"/>
      <c r="AN147" s="165"/>
      <c r="AO147" s="161"/>
      <c r="AP147" s="161"/>
      <c r="AQ147" s="163">
        <f t="shared" si="65"/>
        <v>0</v>
      </c>
      <c r="AR147" s="163">
        <f t="shared" si="65"/>
        <v>-1</v>
      </c>
      <c r="AS147" s="163">
        <f t="shared" si="66"/>
        <v>0</v>
      </c>
      <c r="AT147" s="166">
        <f t="shared" si="67"/>
        <v>-1</v>
      </c>
      <c r="AU147" s="164">
        <f t="shared" si="68"/>
        <v>-7.6923076923076925</v>
      </c>
      <c r="AV147" s="168"/>
      <c r="AW147" s="168"/>
      <c r="AX147" s="168"/>
      <c r="AY147" s="169"/>
      <c r="AZ147" s="170"/>
      <c r="BA147" s="171"/>
      <c r="BB147" s="171"/>
      <c r="BC147" s="171"/>
      <c r="BD147" s="171"/>
      <c r="BE147" s="171"/>
      <c r="BF147" s="171"/>
      <c r="BG147" s="171"/>
      <c r="BH147" s="171"/>
      <c r="BI147" s="171"/>
      <c r="BJ147" s="171"/>
      <c r="BK147" s="171"/>
      <c r="BL147" s="171"/>
      <c r="BM147" s="171"/>
      <c r="BN147" s="171"/>
      <c r="BO147" s="171"/>
      <c r="BP147" s="171"/>
      <c r="BQ147" s="171"/>
      <c r="BR147" s="171"/>
      <c r="BS147" s="171"/>
      <c r="BT147" s="171"/>
    </row>
    <row r="148" spans="1:72" s="172" customFormat="1" ht="18" customHeight="1">
      <c r="A148" s="154">
        <v>6</v>
      </c>
      <c r="B148" s="155" t="s">
        <v>339</v>
      </c>
      <c r="C148" s="156"/>
      <c r="D148" s="156">
        <v>20</v>
      </c>
      <c r="E148" s="156">
        <v>17</v>
      </c>
      <c r="F148" s="157">
        <f t="shared" si="56"/>
        <v>37</v>
      </c>
      <c r="G148" s="157">
        <v>2</v>
      </c>
      <c r="H148" s="156">
        <v>22</v>
      </c>
      <c r="I148" s="156">
        <v>18</v>
      </c>
      <c r="J148" s="156">
        <v>28</v>
      </c>
      <c r="K148" s="156">
        <v>26</v>
      </c>
      <c r="L148" s="156">
        <v>34</v>
      </c>
      <c r="M148" s="156">
        <v>21</v>
      </c>
      <c r="N148" s="157">
        <f t="shared" si="57"/>
        <v>149</v>
      </c>
      <c r="O148" s="157">
        <v>6</v>
      </c>
      <c r="P148" s="156"/>
      <c r="Q148" s="156"/>
      <c r="R148" s="156"/>
      <c r="S148" s="157">
        <f t="shared" si="58"/>
        <v>0</v>
      </c>
      <c r="T148" s="157">
        <v>0</v>
      </c>
      <c r="U148" s="158">
        <f t="shared" si="59"/>
        <v>186</v>
      </c>
      <c r="V148" s="158">
        <f t="shared" si="59"/>
        <v>8</v>
      </c>
      <c r="W148" s="154">
        <v>1</v>
      </c>
      <c r="X148" s="154">
        <v>1</v>
      </c>
      <c r="Y148" s="154">
        <v>10</v>
      </c>
      <c r="Z148" s="159">
        <f t="shared" si="60"/>
        <v>12</v>
      </c>
      <c r="AA148" s="230">
        <v>1</v>
      </c>
      <c r="AB148" s="230">
        <v>1</v>
      </c>
      <c r="AC148" s="173">
        <v>10</v>
      </c>
      <c r="AD148" s="159">
        <f t="shared" si="61"/>
        <v>12</v>
      </c>
      <c r="AE148" s="154">
        <f t="shared" si="62"/>
        <v>0</v>
      </c>
      <c r="AF148" s="162">
        <f t="shared" si="62"/>
        <v>0</v>
      </c>
      <c r="AG148" s="163">
        <f t="shared" si="62"/>
        <v>0</v>
      </c>
      <c r="AH148" s="159">
        <f t="shared" si="63"/>
        <v>0</v>
      </c>
      <c r="AI148" s="164">
        <f t="shared" si="64"/>
        <v>0</v>
      </c>
      <c r="AJ148" s="154"/>
      <c r="AK148" s="154"/>
      <c r="AL148" s="163"/>
      <c r="AM148" s="165"/>
      <c r="AN148" s="165"/>
      <c r="AO148" s="161"/>
      <c r="AP148" s="161"/>
      <c r="AQ148" s="163">
        <f t="shared" si="65"/>
        <v>0</v>
      </c>
      <c r="AR148" s="163">
        <f t="shared" si="65"/>
        <v>0</v>
      </c>
      <c r="AS148" s="163">
        <f t="shared" si="66"/>
        <v>0</v>
      </c>
      <c r="AT148" s="166">
        <f t="shared" si="67"/>
        <v>0</v>
      </c>
      <c r="AU148" s="164">
        <f t="shared" si="68"/>
        <v>0</v>
      </c>
      <c r="AV148" s="167"/>
      <c r="AW148" s="168"/>
      <c r="AX148" s="168"/>
      <c r="AY148" s="174" t="s">
        <v>324</v>
      </c>
      <c r="AZ148" s="170"/>
      <c r="BA148" s="171"/>
      <c r="BB148" s="171"/>
      <c r="BC148" s="171"/>
      <c r="BD148" s="171"/>
      <c r="BE148" s="171"/>
      <c r="BF148" s="171"/>
      <c r="BG148" s="171"/>
      <c r="BH148" s="171"/>
      <c r="BI148" s="171"/>
      <c r="BJ148" s="171"/>
      <c r="BK148" s="171"/>
      <c r="BL148" s="171"/>
      <c r="BM148" s="171"/>
      <c r="BN148" s="171"/>
      <c r="BO148" s="171"/>
      <c r="BP148" s="171"/>
      <c r="BQ148" s="171"/>
      <c r="BR148" s="171"/>
      <c r="BS148" s="171"/>
      <c r="BT148" s="171"/>
    </row>
    <row r="149" spans="1:72" s="172" customFormat="1" ht="18" customHeight="1">
      <c r="A149" s="154">
        <v>7</v>
      </c>
      <c r="B149" s="155" t="s">
        <v>93</v>
      </c>
      <c r="C149" s="156"/>
      <c r="D149" s="156">
        <v>7</v>
      </c>
      <c r="E149" s="156">
        <v>11</v>
      </c>
      <c r="F149" s="157">
        <f t="shared" si="56"/>
        <v>18</v>
      </c>
      <c r="G149" s="157">
        <v>2</v>
      </c>
      <c r="H149" s="156">
        <v>14</v>
      </c>
      <c r="I149" s="156">
        <v>8</v>
      </c>
      <c r="J149" s="156">
        <v>14</v>
      </c>
      <c r="K149" s="156">
        <v>9</v>
      </c>
      <c r="L149" s="156">
        <v>8</v>
      </c>
      <c r="M149" s="156">
        <v>15</v>
      </c>
      <c r="N149" s="157">
        <f t="shared" si="57"/>
        <v>68</v>
      </c>
      <c r="O149" s="157">
        <v>6</v>
      </c>
      <c r="P149" s="156"/>
      <c r="Q149" s="156"/>
      <c r="R149" s="156"/>
      <c r="S149" s="157">
        <f t="shared" si="58"/>
        <v>0</v>
      </c>
      <c r="T149" s="157">
        <v>0</v>
      </c>
      <c r="U149" s="158">
        <f t="shared" si="59"/>
        <v>86</v>
      </c>
      <c r="V149" s="158">
        <f t="shared" si="59"/>
        <v>8</v>
      </c>
      <c r="W149" s="154">
        <v>1</v>
      </c>
      <c r="X149" s="154"/>
      <c r="Y149" s="154">
        <v>5</v>
      </c>
      <c r="Z149" s="159">
        <f t="shared" si="60"/>
        <v>6</v>
      </c>
      <c r="AA149" s="230">
        <v>1</v>
      </c>
      <c r="AB149" s="230"/>
      <c r="AC149" s="161">
        <v>8</v>
      </c>
      <c r="AD149" s="159">
        <f t="shared" si="61"/>
        <v>9</v>
      </c>
      <c r="AE149" s="154">
        <f t="shared" si="62"/>
        <v>0</v>
      </c>
      <c r="AF149" s="162">
        <f t="shared" si="62"/>
        <v>0</v>
      </c>
      <c r="AG149" s="163">
        <f t="shared" si="62"/>
        <v>-3</v>
      </c>
      <c r="AH149" s="159">
        <f t="shared" si="63"/>
        <v>-3</v>
      </c>
      <c r="AI149" s="164">
        <f t="shared" si="64"/>
        <v>-33.333333333333336</v>
      </c>
      <c r="AJ149" s="154">
        <v>1</v>
      </c>
      <c r="AK149" s="154"/>
      <c r="AL149" s="163"/>
      <c r="AM149" s="165"/>
      <c r="AN149" s="165"/>
      <c r="AO149" s="161"/>
      <c r="AP149" s="161"/>
      <c r="AQ149" s="163">
        <f t="shared" si="65"/>
        <v>0</v>
      </c>
      <c r="AR149" s="163">
        <f t="shared" si="65"/>
        <v>0</v>
      </c>
      <c r="AS149" s="163">
        <f t="shared" si="66"/>
        <v>-2</v>
      </c>
      <c r="AT149" s="166">
        <f t="shared" si="67"/>
        <v>-2</v>
      </c>
      <c r="AU149" s="164">
        <f t="shared" si="68"/>
        <v>-22.222222222222221</v>
      </c>
      <c r="AV149" s="167"/>
      <c r="AW149" s="168"/>
      <c r="AX149" s="168"/>
      <c r="AY149" s="169"/>
      <c r="AZ149" s="170"/>
      <c r="BA149" s="171"/>
      <c r="BB149" s="171"/>
      <c r="BC149" s="171"/>
      <c r="BD149" s="171"/>
      <c r="BE149" s="171"/>
      <c r="BF149" s="171"/>
      <c r="BG149" s="171"/>
      <c r="BH149" s="171"/>
      <c r="BI149" s="171"/>
      <c r="BJ149" s="171"/>
      <c r="BK149" s="171"/>
      <c r="BL149" s="171"/>
      <c r="BM149" s="171"/>
      <c r="BN149" s="171"/>
      <c r="BO149" s="171"/>
      <c r="BP149" s="171"/>
      <c r="BQ149" s="171"/>
      <c r="BR149" s="171"/>
      <c r="BS149" s="171"/>
      <c r="BT149" s="171"/>
    </row>
    <row r="150" spans="1:72" s="172" customFormat="1" ht="18" customHeight="1">
      <c r="A150" s="154">
        <v>8</v>
      </c>
      <c r="B150" s="155" t="s">
        <v>94</v>
      </c>
      <c r="C150" s="156">
        <v>11</v>
      </c>
      <c r="D150" s="156">
        <v>15</v>
      </c>
      <c r="E150" s="156">
        <v>14</v>
      </c>
      <c r="F150" s="157">
        <f t="shared" si="56"/>
        <v>40</v>
      </c>
      <c r="G150" s="157">
        <v>3</v>
      </c>
      <c r="H150" s="156">
        <v>13</v>
      </c>
      <c r="I150" s="156">
        <v>16</v>
      </c>
      <c r="J150" s="156">
        <v>9</v>
      </c>
      <c r="K150" s="156">
        <v>19</v>
      </c>
      <c r="L150" s="156">
        <v>9</v>
      </c>
      <c r="M150" s="156">
        <v>15</v>
      </c>
      <c r="N150" s="157">
        <f t="shared" si="57"/>
        <v>81</v>
      </c>
      <c r="O150" s="157">
        <v>6</v>
      </c>
      <c r="P150" s="156"/>
      <c r="Q150" s="156"/>
      <c r="R150" s="156"/>
      <c r="S150" s="157">
        <f t="shared" si="58"/>
        <v>0</v>
      </c>
      <c r="T150" s="157">
        <v>0</v>
      </c>
      <c r="U150" s="158">
        <f t="shared" si="59"/>
        <v>121</v>
      </c>
      <c r="V150" s="158">
        <f t="shared" si="59"/>
        <v>9</v>
      </c>
      <c r="W150" s="154">
        <v>1</v>
      </c>
      <c r="X150" s="154"/>
      <c r="Y150" s="154">
        <v>8</v>
      </c>
      <c r="Z150" s="159">
        <f t="shared" si="60"/>
        <v>9</v>
      </c>
      <c r="AA150" s="230">
        <v>1</v>
      </c>
      <c r="AB150" s="230">
        <v>1</v>
      </c>
      <c r="AC150" s="161">
        <v>11</v>
      </c>
      <c r="AD150" s="159">
        <f t="shared" si="61"/>
        <v>13</v>
      </c>
      <c r="AE150" s="154">
        <f t="shared" si="62"/>
        <v>0</v>
      </c>
      <c r="AF150" s="162">
        <f t="shared" si="62"/>
        <v>-1</v>
      </c>
      <c r="AG150" s="163">
        <f t="shared" si="62"/>
        <v>-3</v>
      </c>
      <c r="AH150" s="159">
        <f t="shared" si="63"/>
        <v>-4</v>
      </c>
      <c r="AI150" s="164">
        <f t="shared" si="64"/>
        <v>-30.76923076923077</v>
      </c>
      <c r="AJ150" s="154"/>
      <c r="AK150" s="154"/>
      <c r="AL150" s="163"/>
      <c r="AM150" s="165"/>
      <c r="AN150" s="165"/>
      <c r="AO150" s="161"/>
      <c r="AP150" s="161"/>
      <c r="AQ150" s="163">
        <f t="shared" si="65"/>
        <v>0</v>
      </c>
      <c r="AR150" s="163">
        <f t="shared" si="65"/>
        <v>-1</v>
      </c>
      <c r="AS150" s="163">
        <f t="shared" si="66"/>
        <v>-3</v>
      </c>
      <c r="AT150" s="166">
        <f t="shared" si="67"/>
        <v>-4</v>
      </c>
      <c r="AU150" s="164">
        <f t="shared" si="68"/>
        <v>-30.76923076923077</v>
      </c>
      <c r="AV150" s="167"/>
      <c r="AW150" s="168"/>
      <c r="AX150" s="168"/>
      <c r="AY150" s="169"/>
      <c r="AZ150" s="170"/>
      <c r="BA150" s="171"/>
      <c r="BB150" s="171"/>
      <c r="BC150" s="171"/>
      <c r="BD150" s="171"/>
      <c r="BE150" s="171"/>
      <c r="BF150" s="171"/>
      <c r="BG150" s="171"/>
      <c r="BH150" s="171"/>
      <c r="BI150" s="171"/>
      <c r="BJ150" s="171"/>
      <c r="BK150" s="171"/>
      <c r="BL150" s="171"/>
      <c r="BM150" s="171"/>
      <c r="BN150" s="171"/>
      <c r="BO150" s="171"/>
      <c r="BP150" s="171"/>
      <c r="BQ150" s="171"/>
      <c r="BR150" s="171"/>
      <c r="BS150" s="171"/>
      <c r="BT150" s="171"/>
    </row>
    <row r="151" spans="1:72" s="172" customFormat="1" ht="18" customHeight="1">
      <c r="A151" s="154">
        <v>9</v>
      </c>
      <c r="B151" s="155" t="s">
        <v>95</v>
      </c>
      <c r="C151" s="156"/>
      <c r="D151" s="156">
        <v>20</v>
      </c>
      <c r="E151" s="156">
        <v>18</v>
      </c>
      <c r="F151" s="157">
        <f t="shared" si="56"/>
        <v>38</v>
      </c>
      <c r="G151" s="157">
        <v>2</v>
      </c>
      <c r="H151" s="156">
        <v>13</v>
      </c>
      <c r="I151" s="156">
        <v>22</v>
      </c>
      <c r="J151" s="156">
        <v>17</v>
      </c>
      <c r="K151" s="156">
        <v>21</v>
      </c>
      <c r="L151" s="156">
        <v>13</v>
      </c>
      <c r="M151" s="156">
        <v>17</v>
      </c>
      <c r="N151" s="157">
        <f t="shared" si="57"/>
        <v>103</v>
      </c>
      <c r="O151" s="157">
        <v>6</v>
      </c>
      <c r="P151" s="156"/>
      <c r="Q151" s="156"/>
      <c r="R151" s="156"/>
      <c r="S151" s="157">
        <f t="shared" si="58"/>
        <v>0</v>
      </c>
      <c r="T151" s="157">
        <v>0</v>
      </c>
      <c r="U151" s="158">
        <f t="shared" si="59"/>
        <v>141</v>
      </c>
      <c r="V151" s="158">
        <f t="shared" si="59"/>
        <v>8</v>
      </c>
      <c r="W151" s="154">
        <v>1</v>
      </c>
      <c r="X151" s="154"/>
      <c r="Y151" s="154">
        <v>10</v>
      </c>
      <c r="Z151" s="159">
        <f t="shared" si="60"/>
        <v>11</v>
      </c>
      <c r="AA151" s="230">
        <v>1</v>
      </c>
      <c r="AB151" s="230">
        <v>1</v>
      </c>
      <c r="AC151" s="161">
        <v>10</v>
      </c>
      <c r="AD151" s="159">
        <f t="shared" si="61"/>
        <v>12</v>
      </c>
      <c r="AE151" s="154">
        <f t="shared" si="62"/>
        <v>0</v>
      </c>
      <c r="AF151" s="162">
        <f t="shared" si="62"/>
        <v>-1</v>
      </c>
      <c r="AG151" s="163">
        <f t="shared" si="62"/>
        <v>0</v>
      </c>
      <c r="AH151" s="159">
        <f t="shared" si="63"/>
        <v>-1</v>
      </c>
      <c r="AI151" s="164">
        <f t="shared" si="64"/>
        <v>-8.3333333333333339</v>
      </c>
      <c r="AJ151" s="154"/>
      <c r="AK151" s="154"/>
      <c r="AL151" s="163"/>
      <c r="AM151" s="165"/>
      <c r="AN151" s="165"/>
      <c r="AO151" s="161"/>
      <c r="AP151" s="161"/>
      <c r="AQ151" s="163">
        <f t="shared" si="65"/>
        <v>0</v>
      </c>
      <c r="AR151" s="163">
        <f t="shared" si="65"/>
        <v>-1</v>
      </c>
      <c r="AS151" s="163">
        <f t="shared" si="66"/>
        <v>0</v>
      </c>
      <c r="AT151" s="166">
        <f t="shared" si="67"/>
        <v>-1</v>
      </c>
      <c r="AU151" s="164">
        <f t="shared" si="68"/>
        <v>-8.3333333333333339</v>
      </c>
      <c r="AV151" s="167"/>
      <c r="AW151" s="168">
        <v>1</v>
      </c>
      <c r="AX151" s="168"/>
      <c r="AY151" s="174" t="s">
        <v>327</v>
      </c>
      <c r="AZ151" s="170"/>
      <c r="BA151" s="171"/>
      <c r="BB151" s="171"/>
      <c r="BC151" s="171"/>
      <c r="BD151" s="171"/>
      <c r="BE151" s="171"/>
      <c r="BF151" s="171"/>
      <c r="BG151" s="171"/>
      <c r="BH151" s="171"/>
      <c r="BI151" s="171"/>
      <c r="BJ151" s="171"/>
      <c r="BK151" s="171"/>
      <c r="BL151" s="171"/>
      <c r="BM151" s="171"/>
      <c r="BN151" s="171"/>
      <c r="BO151" s="171"/>
      <c r="BP151" s="171"/>
      <c r="BQ151" s="171"/>
      <c r="BR151" s="171"/>
      <c r="BS151" s="171"/>
      <c r="BT151" s="171"/>
    </row>
    <row r="152" spans="1:72" s="172" customFormat="1" ht="18" customHeight="1">
      <c r="A152" s="154">
        <v>10</v>
      </c>
      <c r="B152" s="155" t="s">
        <v>96</v>
      </c>
      <c r="C152" s="156"/>
      <c r="D152" s="156"/>
      <c r="E152" s="156"/>
      <c r="F152" s="157">
        <f t="shared" si="56"/>
        <v>0</v>
      </c>
      <c r="G152" s="157">
        <v>0</v>
      </c>
      <c r="H152" s="156">
        <v>9</v>
      </c>
      <c r="I152" s="156">
        <v>28</v>
      </c>
      <c r="J152" s="156">
        <v>25</v>
      </c>
      <c r="K152" s="156">
        <v>23</v>
      </c>
      <c r="L152" s="156">
        <v>25</v>
      </c>
      <c r="M152" s="156">
        <v>20</v>
      </c>
      <c r="N152" s="157">
        <f t="shared" si="57"/>
        <v>130</v>
      </c>
      <c r="O152" s="157">
        <v>6</v>
      </c>
      <c r="P152" s="156"/>
      <c r="Q152" s="156"/>
      <c r="R152" s="156"/>
      <c r="S152" s="157">
        <f t="shared" si="58"/>
        <v>0</v>
      </c>
      <c r="T152" s="157">
        <v>0</v>
      </c>
      <c r="U152" s="158">
        <f t="shared" si="59"/>
        <v>130</v>
      </c>
      <c r="V152" s="158">
        <f t="shared" si="59"/>
        <v>6</v>
      </c>
      <c r="W152" s="154">
        <v>1</v>
      </c>
      <c r="X152" s="154"/>
      <c r="Y152" s="154">
        <v>8</v>
      </c>
      <c r="Z152" s="159">
        <f t="shared" si="60"/>
        <v>9</v>
      </c>
      <c r="AA152" s="230">
        <v>1</v>
      </c>
      <c r="AB152" s="230">
        <v>1</v>
      </c>
      <c r="AC152" s="173">
        <v>8</v>
      </c>
      <c r="AD152" s="159">
        <f t="shared" si="61"/>
        <v>10</v>
      </c>
      <c r="AE152" s="154">
        <f t="shared" si="62"/>
        <v>0</v>
      </c>
      <c r="AF152" s="162">
        <f t="shared" si="62"/>
        <v>-1</v>
      </c>
      <c r="AG152" s="163">
        <f t="shared" si="62"/>
        <v>0</v>
      </c>
      <c r="AH152" s="159">
        <f t="shared" si="63"/>
        <v>-1</v>
      </c>
      <c r="AI152" s="164">
        <f t="shared" si="64"/>
        <v>-10</v>
      </c>
      <c r="AJ152" s="154"/>
      <c r="AK152" s="154"/>
      <c r="AL152" s="163"/>
      <c r="AM152" s="165"/>
      <c r="AN152" s="165"/>
      <c r="AO152" s="161"/>
      <c r="AP152" s="161"/>
      <c r="AQ152" s="163">
        <f t="shared" si="65"/>
        <v>0</v>
      </c>
      <c r="AR152" s="163">
        <f t="shared" si="65"/>
        <v>-1</v>
      </c>
      <c r="AS152" s="163">
        <f t="shared" si="66"/>
        <v>0</v>
      </c>
      <c r="AT152" s="166">
        <f t="shared" si="67"/>
        <v>-1</v>
      </c>
      <c r="AU152" s="164">
        <f t="shared" si="68"/>
        <v>-10</v>
      </c>
      <c r="AV152" s="167"/>
      <c r="AW152" s="168">
        <v>1</v>
      </c>
      <c r="AX152" s="168"/>
      <c r="AY152" s="174" t="s">
        <v>324</v>
      </c>
      <c r="AZ152" s="170"/>
      <c r="BA152" s="171"/>
      <c r="BB152" s="171"/>
      <c r="BC152" s="171"/>
      <c r="BD152" s="171"/>
      <c r="BE152" s="171"/>
      <c r="BF152" s="171"/>
      <c r="BG152" s="171"/>
      <c r="BH152" s="171"/>
      <c r="BI152" s="171"/>
      <c r="BJ152" s="171"/>
      <c r="BK152" s="171"/>
      <c r="BL152" s="171"/>
      <c r="BM152" s="171"/>
      <c r="BN152" s="171"/>
      <c r="BO152" s="171"/>
      <c r="BP152" s="171"/>
      <c r="BQ152" s="171"/>
      <c r="BR152" s="171"/>
      <c r="BS152" s="171"/>
      <c r="BT152" s="171"/>
    </row>
    <row r="153" spans="1:72" s="172" customFormat="1" ht="18" customHeight="1">
      <c r="A153" s="154">
        <v>11</v>
      </c>
      <c r="B153" s="155" t="s">
        <v>97</v>
      </c>
      <c r="C153" s="156"/>
      <c r="D153" s="156">
        <v>13</v>
      </c>
      <c r="E153" s="156">
        <v>14</v>
      </c>
      <c r="F153" s="157">
        <f t="shared" si="56"/>
        <v>27</v>
      </c>
      <c r="G153" s="157">
        <v>2</v>
      </c>
      <c r="H153" s="156">
        <v>6</v>
      </c>
      <c r="I153" s="156">
        <v>19</v>
      </c>
      <c r="J153" s="156">
        <v>14</v>
      </c>
      <c r="K153" s="156">
        <v>15</v>
      </c>
      <c r="L153" s="156">
        <v>27</v>
      </c>
      <c r="M153" s="156">
        <v>20</v>
      </c>
      <c r="N153" s="157">
        <f t="shared" si="57"/>
        <v>101</v>
      </c>
      <c r="O153" s="157">
        <v>6</v>
      </c>
      <c r="P153" s="156"/>
      <c r="Q153" s="156"/>
      <c r="R153" s="156"/>
      <c r="S153" s="157">
        <f t="shared" si="58"/>
        <v>0</v>
      </c>
      <c r="T153" s="157">
        <v>0</v>
      </c>
      <c r="U153" s="158">
        <f t="shared" si="59"/>
        <v>128</v>
      </c>
      <c r="V153" s="158">
        <f t="shared" si="59"/>
        <v>8</v>
      </c>
      <c r="W153" s="154">
        <v>1</v>
      </c>
      <c r="X153" s="154"/>
      <c r="Y153" s="154">
        <v>10</v>
      </c>
      <c r="Z153" s="159">
        <f t="shared" si="60"/>
        <v>11</v>
      </c>
      <c r="AA153" s="230">
        <v>1</v>
      </c>
      <c r="AB153" s="230">
        <v>1</v>
      </c>
      <c r="AC153" s="173">
        <v>10</v>
      </c>
      <c r="AD153" s="159">
        <f t="shared" si="61"/>
        <v>12</v>
      </c>
      <c r="AE153" s="154">
        <f t="shared" si="62"/>
        <v>0</v>
      </c>
      <c r="AF153" s="162">
        <f t="shared" si="62"/>
        <v>-1</v>
      </c>
      <c r="AG153" s="163">
        <f t="shared" si="62"/>
        <v>0</v>
      </c>
      <c r="AH153" s="159">
        <f t="shared" si="63"/>
        <v>-1</v>
      </c>
      <c r="AI153" s="164">
        <f t="shared" si="64"/>
        <v>-8.3333333333333339</v>
      </c>
      <c r="AJ153" s="154"/>
      <c r="AK153" s="154"/>
      <c r="AL153" s="163"/>
      <c r="AM153" s="165"/>
      <c r="AN153" s="165"/>
      <c r="AO153" s="161"/>
      <c r="AP153" s="161"/>
      <c r="AQ153" s="163">
        <f t="shared" si="65"/>
        <v>0</v>
      </c>
      <c r="AR153" s="163">
        <f t="shared" si="65"/>
        <v>-1</v>
      </c>
      <c r="AS153" s="163">
        <f t="shared" si="66"/>
        <v>0</v>
      </c>
      <c r="AT153" s="166">
        <f t="shared" si="67"/>
        <v>-1</v>
      </c>
      <c r="AU153" s="164">
        <f t="shared" si="68"/>
        <v>-8.3333333333333339</v>
      </c>
      <c r="AV153" s="168"/>
      <c r="AW153" s="168"/>
      <c r="AX153" s="168"/>
      <c r="AY153" s="169"/>
      <c r="AZ153" s="170"/>
      <c r="BA153" s="171"/>
      <c r="BB153" s="171"/>
      <c r="BC153" s="171"/>
      <c r="BD153" s="171"/>
      <c r="BE153" s="171"/>
      <c r="BF153" s="171"/>
      <c r="BG153" s="171"/>
      <c r="BH153" s="171"/>
      <c r="BI153" s="171"/>
      <c r="BJ153" s="171"/>
      <c r="BK153" s="171"/>
      <c r="BL153" s="171"/>
      <c r="BM153" s="171"/>
      <c r="BN153" s="171"/>
      <c r="BO153" s="171"/>
      <c r="BP153" s="171"/>
      <c r="BQ153" s="171"/>
      <c r="BR153" s="171"/>
      <c r="BS153" s="171"/>
      <c r="BT153" s="171"/>
    </row>
    <row r="154" spans="1:72" s="172" customFormat="1" ht="18" customHeight="1">
      <c r="A154" s="154">
        <v>12</v>
      </c>
      <c r="B154" s="155" t="s">
        <v>98</v>
      </c>
      <c r="C154" s="156">
        <v>12</v>
      </c>
      <c r="D154" s="156">
        <v>16</v>
      </c>
      <c r="E154" s="156">
        <v>12</v>
      </c>
      <c r="F154" s="157">
        <f t="shared" si="56"/>
        <v>40</v>
      </c>
      <c r="G154" s="157">
        <v>3</v>
      </c>
      <c r="H154" s="156">
        <v>25</v>
      </c>
      <c r="I154" s="156">
        <v>14</v>
      </c>
      <c r="J154" s="156">
        <v>19</v>
      </c>
      <c r="K154" s="156">
        <v>13</v>
      </c>
      <c r="L154" s="156">
        <v>19</v>
      </c>
      <c r="M154" s="156">
        <v>24</v>
      </c>
      <c r="N154" s="157">
        <f t="shared" si="57"/>
        <v>114</v>
      </c>
      <c r="O154" s="157">
        <v>6</v>
      </c>
      <c r="P154" s="156">
        <v>20</v>
      </c>
      <c r="Q154" s="156">
        <v>16</v>
      </c>
      <c r="R154" s="156">
        <v>13</v>
      </c>
      <c r="S154" s="157">
        <f t="shared" si="58"/>
        <v>49</v>
      </c>
      <c r="T154" s="157">
        <v>3</v>
      </c>
      <c r="U154" s="158">
        <f t="shared" si="59"/>
        <v>203</v>
      </c>
      <c r="V154" s="158">
        <f t="shared" si="59"/>
        <v>12</v>
      </c>
      <c r="W154" s="154">
        <v>1</v>
      </c>
      <c r="X154" s="154"/>
      <c r="Y154" s="154">
        <v>15</v>
      </c>
      <c r="Z154" s="159">
        <f t="shared" si="60"/>
        <v>16</v>
      </c>
      <c r="AA154" s="230">
        <v>1</v>
      </c>
      <c r="AB154" s="230">
        <v>1</v>
      </c>
      <c r="AC154" s="173">
        <v>15</v>
      </c>
      <c r="AD154" s="159">
        <f t="shared" si="61"/>
        <v>17</v>
      </c>
      <c r="AE154" s="154">
        <f t="shared" si="62"/>
        <v>0</v>
      </c>
      <c r="AF154" s="162">
        <f t="shared" si="62"/>
        <v>-1</v>
      </c>
      <c r="AG154" s="163">
        <f t="shared" si="62"/>
        <v>0</v>
      </c>
      <c r="AH154" s="159">
        <f t="shared" si="63"/>
        <v>-1</v>
      </c>
      <c r="AI154" s="164">
        <f t="shared" si="64"/>
        <v>-5.882352941176471</v>
      </c>
      <c r="AJ154" s="154"/>
      <c r="AK154" s="154"/>
      <c r="AL154" s="163"/>
      <c r="AM154" s="165"/>
      <c r="AN154" s="165"/>
      <c r="AO154" s="161"/>
      <c r="AP154" s="161"/>
      <c r="AQ154" s="163">
        <f t="shared" si="65"/>
        <v>0</v>
      </c>
      <c r="AR154" s="163">
        <f t="shared" si="65"/>
        <v>-1</v>
      </c>
      <c r="AS154" s="163">
        <f t="shared" si="66"/>
        <v>0</v>
      </c>
      <c r="AT154" s="166">
        <f t="shared" si="67"/>
        <v>-1</v>
      </c>
      <c r="AU154" s="164">
        <f t="shared" si="68"/>
        <v>-5.882352941176471</v>
      </c>
      <c r="AV154" s="167"/>
      <c r="AW154" s="168">
        <v>1</v>
      </c>
      <c r="AX154" s="168"/>
      <c r="AY154" s="169" t="s">
        <v>340</v>
      </c>
      <c r="AZ154" s="170"/>
      <c r="BA154" s="171"/>
      <c r="BB154" s="171"/>
      <c r="BC154" s="171"/>
      <c r="BD154" s="171"/>
      <c r="BE154" s="171"/>
      <c r="BF154" s="171"/>
      <c r="BG154" s="171"/>
      <c r="BH154" s="171"/>
      <c r="BI154" s="171"/>
      <c r="BJ154" s="171"/>
      <c r="BK154" s="171"/>
      <c r="BL154" s="171"/>
      <c r="BM154" s="171"/>
      <c r="BN154" s="171"/>
      <c r="BO154" s="171"/>
      <c r="BP154" s="171"/>
      <c r="BQ154" s="171"/>
      <c r="BR154" s="171"/>
      <c r="BS154" s="171"/>
      <c r="BT154" s="171"/>
    </row>
    <row r="155" spans="1:72" s="172" customFormat="1" ht="18" customHeight="1">
      <c r="A155" s="154">
        <v>13</v>
      </c>
      <c r="B155" s="155" t="s">
        <v>99</v>
      </c>
      <c r="C155" s="156"/>
      <c r="D155" s="156">
        <v>6</v>
      </c>
      <c r="E155" s="156">
        <v>8</v>
      </c>
      <c r="F155" s="157">
        <f t="shared" si="56"/>
        <v>14</v>
      </c>
      <c r="G155" s="157">
        <v>2</v>
      </c>
      <c r="H155" s="156">
        <v>11</v>
      </c>
      <c r="I155" s="156">
        <v>16</v>
      </c>
      <c r="J155" s="156">
        <v>12</v>
      </c>
      <c r="K155" s="156">
        <v>15</v>
      </c>
      <c r="L155" s="156">
        <v>13</v>
      </c>
      <c r="M155" s="156">
        <v>12</v>
      </c>
      <c r="N155" s="157">
        <f t="shared" si="57"/>
        <v>79</v>
      </c>
      <c r="O155" s="157">
        <v>6</v>
      </c>
      <c r="P155" s="156"/>
      <c r="Q155" s="156"/>
      <c r="R155" s="156"/>
      <c r="S155" s="157">
        <f t="shared" si="58"/>
        <v>0</v>
      </c>
      <c r="T155" s="157">
        <v>0</v>
      </c>
      <c r="U155" s="158">
        <f t="shared" si="59"/>
        <v>93</v>
      </c>
      <c r="V155" s="158">
        <f t="shared" si="59"/>
        <v>8</v>
      </c>
      <c r="W155" s="154">
        <v>1</v>
      </c>
      <c r="X155" s="154"/>
      <c r="Y155" s="154">
        <v>5</v>
      </c>
      <c r="Z155" s="159">
        <f t="shared" si="60"/>
        <v>6</v>
      </c>
      <c r="AA155" s="230">
        <v>1</v>
      </c>
      <c r="AB155" s="230"/>
      <c r="AC155" s="161">
        <v>8</v>
      </c>
      <c r="AD155" s="159">
        <f t="shared" si="61"/>
        <v>9</v>
      </c>
      <c r="AE155" s="154">
        <f t="shared" si="62"/>
        <v>0</v>
      </c>
      <c r="AF155" s="162">
        <f t="shared" si="62"/>
        <v>0</v>
      </c>
      <c r="AG155" s="163">
        <f t="shared" si="62"/>
        <v>-3</v>
      </c>
      <c r="AH155" s="159">
        <f t="shared" si="63"/>
        <v>-3</v>
      </c>
      <c r="AI155" s="164">
        <f t="shared" si="64"/>
        <v>-33.333333333333336</v>
      </c>
      <c r="AJ155" s="154">
        <v>1</v>
      </c>
      <c r="AK155" s="154"/>
      <c r="AL155" s="163"/>
      <c r="AM155" s="165"/>
      <c r="AN155" s="165"/>
      <c r="AO155" s="161"/>
      <c r="AP155" s="161"/>
      <c r="AQ155" s="163">
        <f t="shared" si="65"/>
        <v>0</v>
      </c>
      <c r="AR155" s="163">
        <f t="shared" si="65"/>
        <v>0</v>
      </c>
      <c r="AS155" s="163">
        <f t="shared" si="66"/>
        <v>-2</v>
      </c>
      <c r="AT155" s="166">
        <f t="shared" si="67"/>
        <v>-2</v>
      </c>
      <c r="AU155" s="164">
        <f t="shared" si="68"/>
        <v>-22.222222222222221</v>
      </c>
      <c r="AV155" s="167"/>
      <c r="AW155" s="168"/>
      <c r="AX155" s="168"/>
      <c r="AY155" s="169"/>
      <c r="AZ155" s="170"/>
      <c r="BA155" s="171"/>
      <c r="BB155" s="171"/>
      <c r="BC155" s="171"/>
      <c r="BD155" s="171"/>
      <c r="BE155" s="171"/>
      <c r="BF155" s="171"/>
      <c r="BG155" s="171"/>
      <c r="BH155" s="171"/>
      <c r="BI155" s="171"/>
      <c r="BJ155" s="171"/>
      <c r="BK155" s="171"/>
      <c r="BL155" s="171"/>
      <c r="BM155" s="171"/>
      <c r="BN155" s="171"/>
      <c r="BO155" s="171"/>
      <c r="BP155" s="171"/>
      <c r="BQ155" s="171"/>
      <c r="BR155" s="171"/>
      <c r="BS155" s="171"/>
      <c r="BT155" s="171"/>
    </row>
    <row r="156" spans="1:72" s="172" customFormat="1" ht="18" customHeight="1">
      <c r="A156" s="154">
        <v>14</v>
      </c>
      <c r="B156" s="176" t="s">
        <v>100</v>
      </c>
      <c r="C156" s="156">
        <v>3</v>
      </c>
      <c r="D156" s="156">
        <v>7</v>
      </c>
      <c r="E156" s="156">
        <v>2</v>
      </c>
      <c r="F156" s="157">
        <f t="shared" si="56"/>
        <v>12</v>
      </c>
      <c r="G156" s="157">
        <v>3</v>
      </c>
      <c r="H156" s="156">
        <v>2</v>
      </c>
      <c r="I156" s="156">
        <v>4</v>
      </c>
      <c r="J156" s="156">
        <v>8</v>
      </c>
      <c r="K156" s="156">
        <v>5</v>
      </c>
      <c r="L156" s="156">
        <v>9</v>
      </c>
      <c r="M156" s="156">
        <v>9</v>
      </c>
      <c r="N156" s="157">
        <f t="shared" si="57"/>
        <v>37</v>
      </c>
      <c r="O156" s="157">
        <v>6</v>
      </c>
      <c r="P156" s="156"/>
      <c r="Q156" s="156"/>
      <c r="R156" s="156"/>
      <c r="S156" s="157">
        <f t="shared" si="58"/>
        <v>0</v>
      </c>
      <c r="T156" s="157">
        <v>0</v>
      </c>
      <c r="U156" s="158">
        <f t="shared" si="59"/>
        <v>49</v>
      </c>
      <c r="V156" s="158">
        <f t="shared" si="59"/>
        <v>9</v>
      </c>
      <c r="W156" s="154">
        <v>1</v>
      </c>
      <c r="X156" s="154"/>
      <c r="Y156" s="154">
        <v>4</v>
      </c>
      <c r="Z156" s="159">
        <f t="shared" si="60"/>
        <v>5</v>
      </c>
      <c r="AA156" s="230">
        <v>1</v>
      </c>
      <c r="AB156" s="230"/>
      <c r="AC156" s="161">
        <v>6</v>
      </c>
      <c r="AD156" s="159">
        <f t="shared" si="61"/>
        <v>7</v>
      </c>
      <c r="AE156" s="154">
        <f t="shared" si="62"/>
        <v>0</v>
      </c>
      <c r="AF156" s="162">
        <f t="shared" si="62"/>
        <v>0</v>
      </c>
      <c r="AG156" s="163">
        <f t="shared" si="62"/>
        <v>-2</v>
      </c>
      <c r="AH156" s="159">
        <f t="shared" si="63"/>
        <v>-2</v>
      </c>
      <c r="AI156" s="164">
        <f t="shared" si="64"/>
        <v>-28.571428571428573</v>
      </c>
      <c r="AJ156" s="154">
        <v>1</v>
      </c>
      <c r="AK156" s="154"/>
      <c r="AL156" s="163"/>
      <c r="AM156" s="165"/>
      <c r="AN156" s="165"/>
      <c r="AO156" s="161"/>
      <c r="AP156" s="161"/>
      <c r="AQ156" s="163">
        <f t="shared" si="65"/>
        <v>0</v>
      </c>
      <c r="AR156" s="163">
        <f t="shared" si="65"/>
        <v>0</v>
      </c>
      <c r="AS156" s="163">
        <f t="shared" si="66"/>
        <v>-1</v>
      </c>
      <c r="AT156" s="166">
        <f t="shared" si="67"/>
        <v>-1</v>
      </c>
      <c r="AU156" s="164">
        <f t="shared" si="68"/>
        <v>-14.285714285714286</v>
      </c>
      <c r="AV156" s="167"/>
      <c r="AW156" s="168"/>
      <c r="AX156" s="168"/>
      <c r="AY156" s="169"/>
      <c r="AZ156" s="170"/>
      <c r="BA156" s="171"/>
      <c r="BB156" s="171"/>
      <c r="BC156" s="171"/>
      <c r="BD156" s="171"/>
      <c r="BE156" s="171"/>
      <c r="BF156" s="171"/>
      <c r="BG156" s="171"/>
      <c r="BH156" s="171"/>
      <c r="BI156" s="171"/>
      <c r="BJ156" s="171"/>
      <c r="BK156" s="171"/>
      <c r="BL156" s="171"/>
      <c r="BM156" s="171"/>
      <c r="BN156" s="171"/>
      <c r="BO156" s="171"/>
      <c r="BP156" s="171"/>
      <c r="BQ156" s="171"/>
      <c r="BR156" s="171"/>
      <c r="BS156" s="171"/>
      <c r="BT156" s="171"/>
    </row>
    <row r="157" spans="1:72" s="172" customFormat="1" ht="18" customHeight="1" thickBot="1">
      <c r="A157" s="177"/>
      <c r="B157" s="178" t="s">
        <v>191</v>
      </c>
      <c r="C157" s="179">
        <f>SUM(C143:C156)</f>
        <v>89</v>
      </c>
      <c r="D157" s="179">
        <f t="shared" ref="D157:E157" si="69">SUM(D143:D156)</f>
        <v>160</v>
      </c>
      <c r="E157" s="179">
        <f t="shared" si="69"/>
        <v>157</v>
      </c>
      <c r="F157" s="180">
        <f>SUM(F143:F156)</f>
        <v>406</v>
      </c>
      <c r="G157" s="180">
        <f>SUM(G143:G156)</f>
        <v>34</v>
      </c>
      <c r="H157" s="179">
        <f t="shared" ref="H157:M157" si="70">SUM(H143:H156)</f>
        <v>190</v>
      </c>
      <c r="I157" s="179">
        <f t="shared" si="70"/>
        <v>228</v>
      </c>
      <c r="J157" s="179">
        <f t="shared" si="70"/>
        <v>226</v>
      </c>
      <c r="K157" s="179">
        <f t="shared" si="70"/>
        <v>236</v>
      </c>
      <c r="L157" s="179">
        <f t="shared" si="70"/>
        <v>243</v>
      </c>
      <c r="M157" s="179">
        <f t="shared" si="70"/>
        <v>224</v>
      </c>
      <c r="N157" s="180">
        <f>SUM(N143:N156)</f>
        <v>1347</v>
      </c>
      <c r="O157" s="180">
        <f>SUM(O143:O156)</f>
        <v>84</v>
      </c>
      <c r="P157" s="179">
        <f t="shared" ref="P157:R157" si="71">SUM(P143:P156)</f>
        <v>42</v>
      </c>
      <c r="Q157" s="179">
        <f t="shared" si="71"/>
        <v>40</v>
      </c>
      <c r="R157" s="179">
        <f t="shared" si="71"/>
        <v>28</v>
      </c>
      <c r="S157" s="180">
        <f>SUM(S143:S156)</f>
        <v>110</v>
      </c>
      <c r="T157" s="180">
        <f>SUM(T143:T156)</f>
        <v>6</v>
      </c>
      <c r="U157" s="181">
        <f>SUM(U143:U156)</f>
        <v>1863</v>
      </c>
      <c r="V157" s="181">
        <f>SUM(V143:V156)</f>
        <v>124</v>
      </c>
      <c r="W157" s="179">
        <f t="shared" ref="W157:Y157" si="72">SUM(W143:W156)</f>
        <v>14</v>
      </c>
      <c r="X157" s="179">
        <f t="shared" si="72"/>
        <v>1</v>
      </c>
      <c r="Y157" s="179">
        <f t="shared" si="72"/>
        <v>124</v>
      </c>
      <c r="Z157" s="183">
        <f>SUM(Z143:Z156)</f>
        <v>139</v>
      </c>
      <c r="AA157" s="179">
        <f t="shared" ref="AA157:AC157" si="73">SUM(AA143:AA156)</f>
        <v>14</v>
      </c>
      <c r="AB157" s="179">
        <f t="shared" si="73"/>
        <v>10</v>
      </c>
      <c r="AC157" s="179">
        <f t="shared" si="73"/>
        <v>142</v>
      </c>
      <c r="AD157" s="183">
        <f>SUM(AD143:AD156)</f>
        <v>166</v>
      </c>
      <c r="AE157" s="179">
        <f t="shared" ref="AE157:AG157" si="74">SUM(AE143:AE156)</f>
        <v>0</v>
      </c>
      <c r="AF157" s="179">
        <f t="shared" si="74"/>
        <v>-9</v>
      </c>
      <c r="AG157" s="179">
        <f t="shared" si="74"/>
        <v>-18</v>
      </c>
      <c r="AH157" s="183">
        <f>SUM(AH143:AH156)</f>
        <v>-27</v>
      </c>
      <c r="AI157" s="232">
        <f>AH157*100/AD157</f>
        <v>-16.265060240963855</v>
      </c>
      <c r="AJ157" s="179">
        <f t="shared" ref="AJ157" si="75">SUM(AJ143:AJ156)</f>
        <v>5</v>
      </c>
      <c r="AK157" s="179">
        <f t="shared" ref="AK157:AL157" si="76">SUM(AK143:AK156)</f>
        <v>0</v>
      </c>
      <c r="AL157" s="179">
        <f t="shared" si="76"/>
        <v>0</v>
      </c>
      <c r="AM157" s="180">
        <f>SUM(AM143:AM156)</f>
        <v>0</v>
      </c>
      <c r="AN157" s="180">
        <f>SUM(AN143:AN156)</f>
        <v>0</v>
      </c>
      <c r="AO157" s="179">
        <f t="shared" ref="AO157:AS157" si="77">SUM(AO143:AO156)</f>
        <v>0</v>
      </c>
      <c r="AP157" s="179">
        <f t="shared" si="77"/>
        <v>0</v>
      </c>
      <c r="AQ157" s="179">
        <f t="shared" si="77"/>
        <v>0</v>
      </c>
      <c r="AR157" s="179">
        <f t="shared" si="77"/>
        <v>-9</v>
      </c>
      <c r="AS157" s="179">
        <f t="shared" si="77"/>
        <v>-13</v>
      </c>
      <c r="AT157" s="215">
        <f t="shared" si="55"/>
        <v>-22</v>
      </c>
      <c r="AU157" s="184">
        <f>AT157*100/AD157</f>
        <v>-13.253012048192771</v>
      </c>
      <c r="AV157" s="179">
        <f t="shared" ref="AV157:AW157" si="78">SUM(AV143:AV156)</f>
        <v>1</v>
      </c>
      <c r="AW157" s="179">
        <f t="shared" si="78"/>
        <v>6</v>
      </c>
      <c r="AX157" s="187"/>
      <c r="AY157" s="169"/>
      <c r="AZ157" s="170"/>
      <c r="BA157" s="171"/>
      <c r="BB157" s="171"/>
      <c r="BC157" s="171"/>
      <c r="BD157" s="171"/>
      <c r="BE157" s="171"/>
      <c r="BF157" s="171"/>
      <c r="BG157" s="171"/>
      <c r="BH157" s="171"/>
      <c r="BI157" s="171"/>
      <c r="BJ157" s="171"/>
      <c r="BK157" s="171"/>
      <c r="BL157" s="171"/>
      <c r="BM157" s="171"/>
      <c r="BN157" s="171"/>
      <c r="BO157" s="171"/>
      <c r="BP157" s="171"/>
      <c r="BQ157" s="171"/>
      <c r="BR157" s="171"/>
      <c r="BS157" s="171"/>
      <c r="BT157" s="171"/>
    </row>
    <row r="158" spans="1:72" s="203" customFormat="1" ht="18" customHeight="1" thickTop="1">
      <c r="A158" s="188"/>
      <c r="B158" s="149" t="s">
        <v>217</v>
      </c>
      <c r="C158" s="189"/>
      <c r="D158" s="189"/>
      <c r="E158" s="189"/>
      <c r="F158" s="190"/>
      <c r="G158" s="190"/>
      <c r="H158" s="189"/>
      <c r="I158" s="189"/>
      <c r="J158" s="189"/>
      <c r="K158" s="189"/>
      <c r="L158" s="189"/>
      <c r="M158" s="189"/>
      <c r="N158" s="190"/>
      <c r="O158" s="190"/>
      <c r="P158" s="189"/>
      <c r="Q158" s="189"/>
      <c r="R158" s="189"/>
      <c r="S158" s="190"/>
      <c r="T158" s="190"/>
      <c r="U158" s="191"/>
      <c r="V158" s="191"/>
      <c r="W158" s="192"/>
      <c r="X158" s="192"/>
      <c r="Y158" s="192"/>
      <c r="Z158" s="193"/>
      <c r="AA158" s="192"/>
      <c r="AB158" s="192"/>
      <c r="AC158" s="192"/>
      <c r="AD158" s="193"/>
      <c r="AE158" s="192"/>
      <c r="AF158" s="192"/>
      <c r="AG158" s="192"/>
      <c r="AH158" s="193"/>
      <c r="AI158" s="194"/>
      <c r="AJ158" s="192"/>
      <c r="AK158" s="192"/>
      <c r="AL158" s="195"/>
      <c r="AM158" s="190"/>
      <c r="AN158" s="190"/>
      <c r="AO158" s="189"/>
      <c r="AP158" s="189"/>
      <c r="AQ158" s="195"/>
      <c r="AR158" s="195"/>
      <c r="AS158" s="195"/>
      <c r="AT158" s="196"/>
      <c r="AU158" s="197"/>
      <c r="AV158" s="198"/>
      <c r="AW158" s="199"/>
      <c r="AX158" s="199"/>
      <c r="AY158" s="200"/>
      <c r="AZ158" s="201"/>
      <c r="BA158" s="202"/>
      <c r="BB158" s="202"/>
      <c r="BC158" s="202"/>
      <c r="BD158" s="202"/>
      <c r="BE158" s="202"/>
      <c r="BF158" s="202"/>
      <c r="BG158" s="202"/>
      <c r="BH158" s="202"/>
      <c r="BI158" s="202"/>
      <c r="BJ158" s="202"/>
      <c r="BK158" s="202"/>
      <c r="BL158" s="202"/>
      <c r="BM158" s="202"/>
      <c r="BN158" s="202"/>
      <c r="BO158" s="202"/>
      <c r="BP158" s="202"/>
      <c r="BQ158" s="202"/>
      <c r="BR158" s="202"/>
      <c r="BS158" s="202"/>
      <c r="BT158" s="202"/>
    </row>
    <row r="159" spans="1:72" s="172" customFormat="1" ht="17.25" customHeight="1">
      <c r="A159" s="154">
        <v>1</v>
      </c>
      <c r="B159" s="155" t="s">
        <v>143</v>
      </c>
      <c r="C159" s="156">
        <v>31</v>
      </c>
      <c r="D159" s="156">
        <v>52</v>
      </c>
      <c r="E159" s="156">
        <v>74</v>
      </c>
      <c r="F159" s="157">
        <f t="shared" si="22"/>
        <v>157</v>
      </c>
      <c r="G159" s="157">
        <v>6</v>
      </c>
      <c r="H159" s="156">
        <v>97</v>
      </c>
      <c r="I159" s="156">
        <v>80</v>
      </c>
      <c r="J159" s="156">
        <v>123</v>
      </c>
      <c r="K159" s="156">
        <v>117</v>
      </c>
      <c r="L159" s="156">
        <v>124</v>
      </c>
      <c r="M159" s="156">
        <v>113</v>
      </c>
      <c r="N159" s="157">
        <f t="shared" si="23"/>
        <v>654</v>
      </c>
      <c r="O159" s="157">
        <v>22</v>
      </c>
      <c r="P159" s="156"/>
      <c r="Q159" s="156"/>
      <c r="R159" s="156"/>
      <c r="S159" s="157">
        <f t="shared" si="24"/>
        <v>0</v>
      </c>
      <c r="T159" s="157">
        <v>0</v>
      </c>
      <c r="U159" s="158">
        <f t="shared" si="25"/>
        <v>811</v>
      </c>
      <c r="V159" s="158">
        <f t="shared" si="25"/>
        <v>28</v>
      </c>
      <c r="W159" s="154">
        <v>1</v>
      </c>
      <c r="X159" s="154">
        <v>2</v>
      </c>
      <c r="Y159" s="154">
        <v>35</v>
      </c>
      <c r="Z159" s="159">
        <f t="shared" si="26"/>
        <v>38</v>
      </c>
      <c r="AA159" s="230">
        <v>1</v>
      </c>
      <c r="AB159" s="230">
        <v>2</v>
      </c>
      <c r="AC159" s="173">
        <v>34</v>
      </c>
      <c r="AD159" s="159">
        <f t="shared" si="27"/>
        <v>37</v>
      </c>
      <c r="AE159" s="154">
        <f t="shared" ref="AE159:AG178" si="79">SUM(W159-AA159)</f>
        <v>0</v>
      </c>
      <c r="AF159" s="162">
        <f t="shared" si="79"/>
        <v>0</v>
      </c>
      <c r="AG159" s="163">
        <f t="shared" si="79"/>
        <v>1</v>
      </c>
      <c r="AH159" s="159">
        <f t="shared" ref="AH159:AH178" si="80">SUM(AE159:AG159)</f>
        <v>1</v>
      </c>
      <c r="AI159" s="164">
        <f t="shared" ref="AI159:AI178" si="81">AH159*100/AD159</f>
        <v>2.7027027027027026</v>
      </c>
      <c r="AJ159" s="154"/>
      <c r="AK159" s="154"/>
      <c r="AL159" s="163"/>
      <c r="AM159" s="165"/>
      <c r="AN159" s="165"/>
      <c r="AO159" s="161">
        <v>1</v>
      </c>
      <c r="AP159" s="161"/>
      <c r="AQ159" s="163">
        <f t="shared" ref="AQ159:AR178" si="82">AE159</f>
        <v>0</v>
      </c>
      <c r="AR159" s="163">
        <f t="shared" si="82"/>
        <v>0</v>
      </c>
      <c r="AS159" s="163">
        <f t="shared" ref="AS159:AS178" si="83">AG159+AJ159+AK159+AL159-AM159-AN159+AO159+AP159</f>
        <v>2</v>
      </c>
      <c r="AT159" s="166">
        <f t="shared" ref="AT159:AT178" si="84">SUM(AQ159:AS159)</f>
        <v>2</v>
      </c>
      <c r="AU159" s="164">
        <f t="shared" ref="AU159:AU178" si="85">AT159*100/AD159</f>
        <v>5.4054054054054053</v>
      </c>
      <c r="AV159" s="167">
        <v>1</v>
      </c>
      <c r="AW159" s="168">
        <v>2</v>
      </c>
      <c r="AX159" s="168"/>
      <c r="AY159" s="174" t="s">
        <v>324</v>
      </c>
      <c r="AZ159" s="170"/>
      <c r="BA159" s="171"/>
      <c r="BB159" s="171"/>
      <c r="BC159" s="171"/>
      <c r="BD159" s="171"/>
      <c r="BE159" s="171"/>
      <c r="BF159" s="171"/>
      <c r="BG159" s="171"/>
      <c r="BH159" s="171"/>
      <c r="BI159" s="171"/>
      <c r="BJ159" s="171"/>
      <c r="BK159" s="171"/>
      <c r="BL159" s="171"/>
      <c r="BM159" s="171"/>
      <c r="BN159" s="171"/>
      <c r="BO159" s="171"/>
      <c r="BP159" s="171"/>
      <c r="BQ159" s="171"/>
      <c r="BR159" s="171"/>
      <c r="BS159" s="171"/>
      <c r="BT159" s="171"/>
    </row>
    <row r="160" spans="1:72" s="172" customFormat="1" ht="17.25" customHeight="1">
      <c r="A160" s="154">
        <v>2</v>
      </c>
      <c r="B160" s="155" t="s">
        <v>341</v>
      </c>
      <c r="C160" s="156"/>
      <c r="D160" s="156">
        <v>26</v>
      </c>
      <c r="E160" s="156">
        <v>74</v>
      </c>
      <c r="F160" s="157">
        <f t="shared" si="22"/>
        <v>100</v>
      </c>
      <c r="G160" s="157">
        <v>4</v>
      </c>
      <c r="H160" s="156">
        <v>67</v>
      </c>
      <c r="I160" s="156">
        <v>67</v>
      </c>
      <c r="J160" s="156">
        <v>55</v>
      </c>
      <c r="K160" s="156">
        <v>82</v>
      </c>
      <c r="L160" s="156">
        <v>84</v>
      </c>
      <c r="M160" s="156">
        <v>76</v>
      </c>
      <c r="N160" s="157">
        <f t="shared" si="23"/>
        <v>431</v>
      </c>
      <c r="O160" s="157">
        <v>15</v>
      </c>
      <c r="P160" s="156">
        <v>36</v>
      </c>
      <c r="Q160" s="156">
        <v>45</v>
      </c>
      <c r="R160" s="156">
        <v>42</v>
      </c>
      <c r="S160" s="157">
        <f t="shared" si="24"/>
        <v>123</v>
      </c>
      <c r="T160" s="157">
        <v>4</v>
      </c>
      <c r="U160" s="158">
        <f t="shared" si="25"/>
        <v>654</v>
      </c>
      <c r="V160" s="158">
        <f t="shared" si="25"/>
        <v>23</v>
      </c>
      <c r="W160" s="154">
        <v>1</v>
      </c>
      <c r="X160" s="154">
        <v>2</v>
      </c>
      <c r="Y160" s="154">
        <v>35</v>
      </c>
      <c r="Z160" s="159">
        <f t="shared" si="26"/>
        <v>38</v>
      </c>
      <c r="AA160" s="230">
        <v>1</v>
      </c>
      <c r="AB160" s="230">
        <v>1</v>
      </c>
      <c r="AC160" s="173">
        <v>29</v>
      </c>
      <c r="AD160" s="159">
        <f t="shared" si="27"/>
        <v>31</v>
      </c>
      <c r="AE160" s="154">
        <f t="shared" si="79"/>
        <v>0</v>
      </c>
      <c r="AF160" s="162">
        <f t="shared" si="79"/>
        <v>1</v>
      </c>
      <c r="AG160" s="163">
        <f t="shared" si="79"/>
        <v>6</v>
      </c>
      <c r="AH160" s="159">
        <f t="shared" si="80"/>
        <v>7</v>
      </c>
      <c r="AI160" s="164">
        <f t="shared" si="81"/>
        <v>22.580645161290324</v>
      </c>
      <c r="AJ160" s="154"/>
      <c r="AK160" s="154"/>
      <c r="AL160" s="163"/>
      <c r="AM160" s="165">
        <v>1</v>
      </c>
      <c r="AN160" s="165"/>
      <c r="AO160" s="161"/>
      <c r="AP160" s="161"/>
      <c r="AQ160" s="163">
        <f t="shared" si="82"/>
        <v>0</v>
      </c>
      <c r="AR160" s="163">
        <f t="shared" si="82"/>
        <v>1</v>
      </c>
      <c r="AS160" s="163">
        <f t="shared" si="83"/>
        <v>5</v>
      </c>
      <c r="AT160" s="166">
        <f t="shared" si="84"/>
        <v>6</v>
      </c>
      <c r="AU160" s="164">
        <f t="shared" si="85"/>
        <v>19.35483870967742</v>
      </c>
      <c r="AV160" s="167"/>
      <c r="AW160" s="168"/>
      <c r="AX160" s="168"/>
      <c r="AY160" s="174" t="s">
        <v>342</v>
      </c>
      <c r="AZ160" s="170"/>
      <c r="BA160" s="171"/>
      <c r="BB160" s="171"/>
      <c r="BC160" s="171"/>
      <c r="BD160" s="171"/>
      <c r="BE160" s="171"/>
      <c r="BF160" s="171"/>
      <c r="BG160" s="171"/>
      <c r="BH160" s="171"/>
      <c r="BI160" s="171"/>
      <c r="BJ160" s="171"/>
      <c r="BK160" s="171"/>
      <c r="BL160" s="171"/>
      <c r="BM160" s="171"/>
      <c r="BN160" s="171"/>
      <c r="BO160" s="171"/>
      <c r="BP160" s="171"/>
      <c r="BQ160" s="171"/>
      <c r="BR160" s="171"/>
      <c r="BS160" s="171"/>
      <c r="BT160" s="171"/>
    </row>
    <row r="161" spans="1:72" s="172" customFormat="1" ht="17.25" customHeight="1">
      <c r="A161" s="154">
        <v>3</v>
      </c>
      <c r="B161" s="155" t="s">
        <v>343</v>
      </c>
      <c r="C161" s="156"/>
      <c r="D161" s="156">
        <v>24</v>
      </c>
      <c r="E161" s="156">
        <v>27</v>
      </c>
      <c r="F161" s="157">
        <f t="shared" si="22"/>
        <v>51</v>
      </c>
      <c r="G161" s="157">
        <v>2</v>
      </c>
      <c r="H161" s="156">
        <v>31</v>
      </c>
      <c r="I161" s="156">
        <v>32</v>
      </c>
      <c r="J161" s="156">
        <v>32</v>
      </c>
      <c r="K161" s="156">
        <v>19</v>
      </c>
      <c r="L161" s="156">
        <v>42</v>
      </c>
      <c r="M161" s="156">
        <v>32</v>
      </c>
      <c r="N161" s="157">
        <f t="shared" si="23"/>
        <v>188</v>
      </c>
      <c r="O161" s="157">
        <v>7</v>
      </c>
      <c r="P161" s="156"/>
      <c r="Q161" s="156"/>
      <c r="R161" s="156"/>
      <c r="S161" s="157">
        <f t="shared" si="24"/>
        <v>0</v>
      </c>
      <c r="T161" s="157">
        <v>0</v>
      </c>
      <c r="U161" s="158">
        <f t="shared" si="25"/>
        <v>239</v>
      </c>
      <c r="V161" s="158">
        <f t="shared" si="25"/>
        <v>9</v>
      </c>
      <c r="W161" s="154">
        <v>1</v>
      </c>
      <c r="X161" s="154"/>
      <c r="Y161" s="154">
        <v>11</v>
      </c>
      <c r="Z161" s="159">
        <f t="shared" si="26"/>
        <v>12</v>
      </c>
      <c r="AA161" s="230">
        <v>1</v>
      </c>
      <c r="AB161" s="230">
        <v>1</v>
      </c>
      <c r="AC161" s="173">
        <v>11</v>
      </c>
      <c r="AD161" s="159">
        <f t="shared" si="27"/>
        <v>13</v>
      </c>
      <c r="AE161" s="154">
        <f t="shared" si="79"/>
        <v>0</v>
      </c>
      <c r="AF161" s="162">
        <f t="shared" si="79"/>
        <v>-1</v>
      </c>
      <c r="AG161" s="163">
        <f t="shared" si="79"/>
        <v>0</v>
      </c>
      <c r="AH161" s="159">
        <f t="shared" si="80"/>
        <v>-1</v>
      </c>
      <c r="AI161" s="164">
        <f t="shared" si="81"/>
        <v>-7.6923076923076925</v>
      </c>
      <c r="AJ161" s="154"/>
      <c r="AK161" s="154"/>
      <c r="AL161" s="163"/>
      <c r="AM161" s="165"/>
      <c r="AN161" s="165"/>
      <c r="AO161" s="161"/>
      <c r="AP161" s="161"/>
      <c r="AQ161" s="163">
        <f t="shared" si="82"/>
        <v>0</v>
      </c>
      <c r="AR161" s="163">
        <f t="shared" si="82"/>
        <v>-1</v>
      </c>
      <c r="AS161" s="163">
        <f t="shared" si="83"/>
        <v>0</v>
      </c>
      <c r="AT161" s="166">
        <f t="shared" si="84"/>
        <v>-1</v>
      </c>
      <c r="AU161" s="164">
        <f t="shared" si="85"/>
        <v>-7.6923076923076925</v>
      </c>
      <c r="AV161" s="167"/>
      <c r="AW161" s="168">
        <v>1</v>
      </c>
      <c r="AX161" s="168"/>
      <c r="AY161" s="169"/>
      <c r="AZ161" s="170"/>
      <c r="BA161" s="171"/>
      <c r="BB161" s="171"/>
      <c r="BC161" s="171"/>
      <c r="BD161" s="171"/>
      <c r="BE161" s="171"/>
      <c r="BF161" s="171"/>
      <c r="BG161" s="171"/>
      <c r="BH161" s="171"/>
      <c r="BI161" s="171"/>
      <c r="BJ161" s="171"/>
      <c r="BK161" s="171"/>
      <c r="BL161" s="171"/>
      <c r="BM161" s="171"/>
      <c r="BN161" s="171"/>
      <c r="BO161" s="171"/>
      <c r="BP161" s="171"/>
      <c r="BQ161" s="171"/>
      <c r="BR161" s="171"/>
      <c r="BS161" s="171"/>
      <c r="BT161" s="171"/>
    </row>
    <row r="162" spans="1:72" s="172" customFormat="1" ht="17.25" customHeight="1">
      <c r="A162" s="154">
        <v>4</v>
      </c>
      <c r="B162" s="155" t="s">
        <v>156</v>
      </c>
      <c r="C162" s="156">
        <v>6</v>
      </c>
      <c r="D162" s="156">
        <v>26</v>
      </c>
      <c r="E162" s="156">
        <v>49</v>
      </c>
      <c r="F162" s="157">
        <f t="shared" si="22"/>
        <v>81</v>
      </c>
      <c r="G162" s="157">
        <v>4</v>
      </c>
      <c r="H162" s="156">
        <v>35</v>
      </c>
      <c r="I162" s="156">
        <v>38</v>
      </c>
      <c r="J162" s="156">
        <v>27</v>
      </c>
      <c r="K162" s="156">
        <v>36</v>
      </c>
      <c r="L162" s="156">
        <v>40</v>
      </c>
      <c r="M162" s="156">
        <v>40</v>
      </c>
      <c r="N162" s="157">
        <f t="shared" si="23"/>
        <v>216</v>
      </c>
      <c r="O162" s="157">
        <v>8</v>
      </c>
      <c r="P162" s="156"/>
      <c r="Q162" s="156"/>
      <c r="R162" s="156"/>
      <c r="S162" s="157">
        <f t="shared" si="24"/>
        <v>0</v>
      </c>
      <c r="T162" s="157">
        <v>0</v>
      </c>
      <c r="U162" s="158">
        <f t="shared" si="25"/>
        <v>297</v>
      </c>
      <c r="V162" s="158">
        <f t="shared" si="25"/>
        <v>12</v>
      </c>
      <c r="W162" s="154">
        <v>1</v>
      </c>
      <c r="X162" s="154">
        <v>1</v>
      </c>
      <c r="Y162" s="154">
        <v>15</v>
      </c>
      <c r="Z162" s="159">
        <f t="shared" si="26"/>
        <v>17</v>
      </c>
      <c r="AA162" s="230">
        <v>1</v>
      </c>
      <c r="AB162" s="230">
        <v>1</v>
      </c>
      <c r="AC162" s="173">
        <v>14</v>
      </c>
      <c r="AD162" s="159">
        <f t="shared" si="27"/>
        <v>16</v>
      </c>
      <c r="AE162" s="154">
        <f t="shared" si="79"/>
        <v>0</v>
      </c>
      <c r="AF162" s="162">
        <f t="shared" si="79"/>
        <v>0</v>
      </c>
      <c r="AG162" s="163">
        <f t="shared" si="79"/>
        <v>1</v>
      </c>
      <c r="AH162" s="159">
        <f t="shared" si="80"/>
        <v>1</v>
      </c>
      <c r="AI162" s="164">
        <f t="shared" si="81"/>
        <v>6.25</v>
      </c>
      <c r="AJ162" s="154"/>
      <c r="AK162" s="154"/>
      <c r="AL162" s="163"/>
      <c r="AM162" s="165"/>
      <c r="AN162" s="165"/>
      <c r="AO162" s="161"/>
      <c r="AP162" s="161"/>
      <c r="AQ162" s="163">
        <f t="shared" si="82"/>
        <v>0</v>
      </c>
      <c r="AR162" s="163">
        <f t="shared" si="82"/>
        <v>0</v>
      </c>
      <c r="AS162" s="163">
        <f t="shared" si="83"/>
        <v>1</v>
      </c>
      <c r="AT162" s="166">
        <f t="shared" si="84"/>
        <v>1</v>
      </c>
      <c r="AU162" s="164">
        <f t="shared" si="85"/>
        <v>6.25</v>
      </c>
      <c r="AV162" s="167"/>
      <c r="AW162" s="168">
        <v>1</v>
      </c>
      <c r="AX162" s="168"/>
      <c r="AY162" s="169"/>
      <c r="AZ162" s="170"/>
      <c r="BA162" s="171"/>
      <c r="BB162" s="171"/>
      <c r="BC162" s="171"/>
      <c r="BD162" s="171"/>
      <c r="BE162" s="171"/>
      <c r="BF162" s="171"/>
      <c r="BG162" s="171"/>
      <c r="BH162" s="171"/>
      <c r="BI162" s="171"/>
      <c r="BJ162" s="171"/>
      <c r="BK162" s="171"/>
      <c r="BL162" s="171"/>
      <c r="BM162" s="171"/>
      <c r="BN162" s="171"/>
      <c r="BO162" s="171"/>
      <c r="BP162" s="171"/>
      <c r="BQ162" s="171"/>
      <c r="BR162" s="171"/>
      <c r="BS162" s="171"/>
      <c r="BT162" s="171"/>
    </row>
    <row r="163" spans="1:72" s="172" customFormat="1" ht="17.25" customHeight="1">
      <c r="A163" s="154">
        <v>5</v>
      </c>
      <c r="B163" s="155" t="s">
        <v>153</v>
      </c>
      <c r="C163" s="156">
        <v>5</v>
      </c>
      <c r="D163" s="156">
        <v>10</v>
      </c>
      <c r="E163" s="156">
        <v>14</v>
      </c>
      <c r="F163" s="157">
        <f t="shared" si="22"/>
        <v>29</v>
      </c>
      <c r="G163" s="157">
        <v>3</v>
      </c>
      <c r="H163" s="156">
        <v>20</v>
      </c>
      <c r="I163" s="156">
        <v>16</v>
      </c>
      <c r="J163" s="156">
        <v>11</v>
      </c>
      <c r="K163" s="156">
        <v>15</v>
      </c>
      <c r="L163" s="156">
        <v>17</v>
      </c>
      <c r="M163" s="156">
        <v>13</v>
      </c>
      <c r="N163" s="157">
        <f t="shared" si="23"/>
        <v>92</v>
      </c>
      <c r="O163" s="157">
        <v>6</v>
      </c>
      <c r="P163" s="156"/>
      <c r="Q163" s="156"/>
      <c r="R163" s="156"/>
      <c r="S163" s="157">
        <f t="shared" si="24"/>
        <v>0</v>
      </c>
      <c r="T163" s="157">
        <v>0</v>
      </c>
      <c r="U163" s="158">
        <f t="shared" si="25"/>
        <v>121</v>
      </c>
      <c r="V163" s="158">
        <f t="shared" si="25"/>
        <v>9</v>
      </c>
      <c r="W163" s="154">
        <v>1</v>
      </c>
      <c r="X163" s="154"/>
      <c r="Y163" s="154">
        <v>11</v>
      </c>
      <c r="Z163" s="159">
        <f t="shared" si="26"/>
        <v>12</v>
      </c>
      <c r="AA163" s="230">
        <v>1</v>
      </c>
      <c r="AB163" s="230">
        <v>1</v>
      </c>
      <c r="AC163" s="173">
        <v>11</v>
      </c>
      <c r="AD163" s="159">
        <f t="shared" si="27"/>
        <v>13</v>
      </c>
      <c r="AE163" s="154">
        <f t="shared" si="79"/>
        <v>0</v>
      </c>
      <c r="AF163" s="162">
        <f t="shared" si="79"/>
        <v>-1</v>
      </c>
      <c r="AG163" s="163">
        <f t="shared" si="79"/>
        <v>0</v>
      </c>
      <c r="AH163" s="159">
        <f t="shared" si="80"/>
        <v>-1</v>
      </c>
      <c r="AI163" s="164">
        <f t="shared" si="81"/>
        <v>-7.6923076923076925</v>
      </c>
      <c r="AJ163" s="154"/>
      <c r="AK163" s="154"/>
      <c r="AL163" s="163"/>
      <c r="AM163" s="165"/>
      <c r="AN163" s="165"/>
      <c r="AO163" s="161"/>
      <c r="AP163" s="161"/>
      <c r="AQ163" s="163">
        <f t="shared" si="82"/>
        <v>0</v>
      </c>
      <c r="AR163" s="163">
        <f t="shared" si="82"/>
        <v>-1</v>
      </c>
      <c r="AS163" s="163">
        <f t="shared" si="83"/>
        <v>0</v>
      </c>
      <c r="AT163" s="166">
        <f t="shared" si="84"/>
        <v>-1</v>
      </c>
      <c r="AU163" s="164">
        <f t="shared" si="85"/>
        <v>-7.6923076923076925</v>
      </c>
      <c r="AV163" s="168"/>
      <c r="AW163" s="168"/>
      <c r="AX163" s="168"/>
      <c r="AY163" s="169"/>
      <c r="AZ163" s="170"/>
      <c r="BA163" s="171"/>
      <c r="BB163" s="171"/>
      <c r="BC163" s="171"/>
      <c r="BD163" s="171"/>
      <c r="BE163" s="171"/>
      <c r="BF163" s="171"/>
      <c r="BG163" s="171"/>
      <c r="BH163" s="171"/>
      <c r="BI163" s="171"/>
      <c r="BJ163" s="171"/>
      <c r="BK163" s="171"/>
      <c r="BL163" s="171"/>
      <c r="BM163" s="171"/>
      <c r="BN163" s="171"/>
      <c r="BO163" s="171"/>
      <c r="BP163" s="171"/>
      <c r="BQ163" s="171"/>
      <c r="BR163" s="171"/>
      <c r="BS163" s="171"/>
      <c r="BT163" s="171"/>
    </row>
    <row r="164" spans="1:72" s="172" customFormat="1" ht="17.25" customHeight="1">
      <c r="A164" s="154">
        <v>6</v>
      </c>
      <c r="B164" s="155" t="s">
        <v>157</v>
      </c>
      <c r="C164" s="156"/>
      <c r="D164" s="156">
        <v>7</v>
      </c>
      <c r="E164" s="156">
        <v>4</v>
      </c>
      <c r="F164" s="157">
        <f t="shared" si="22"/>
        <v>11</v>
      </c>
      <c r="G164" s="157">
        <v>2</v>
      </c>
      <c r="H164" s="156">
        <v>6</v>
      </c>
      <c r="I164" s="156">
        <v>15</v>
      </c>
      <c r="J164" s="156">
        <v>16</v>
      </c>
      <c r="K164" s="156">
        <v>14</v>
      </c>
      <c r="L164" s="156">
        <v>15</v>
      </c>
      <c r="M164" s="156">
        <v>12</v>
      </c>
      <c r="N164" s="157">
        <f t="shared" si="23"/>
        <v>78</v>
      </c>
      <c r="O164" s="157">
        <v>6</v>
      </c>
      <c r="P164" s="156"/>
      <c r="Q164" s="156"/>
      <c r="R164" s="156"/>
      <c r="S164" s="157">
        <f t="shared" si="24"/>
        <v>0</v>
      </c>
      <c r="T164" s="157">
        <v>0</v>
      </c>
      <c r="U164" s="158">
        <f t="shared" si="25"/>
        <v>89</v>
      </c>
      <c r="V164" s="158">
        <f t="shared" si="25"/>
        <v>8</v>
      </c>
      <c r="W164" s="154">
        <v>1</v>
      </c>
      <c r="X164" s="154"/>
      <c r="Y164" s="154">
        <v>6</v>
      </c>
      <c r="Z164" s="159">
        <f t="shared" si="26"/>
        <v>7</v>
      </c>
      <c r="AA164" s="230">
        <v>1</v>
      </c>
      <c r="AB164" s="230"/>
      <c r="AC164" s="161">
        <v>8</v>
      </c>
      <c r="AD164" s="159">
        <f t="shared" si="27"/>
        <v>9</v>
      </c>
      <c r="AE164" s="154">
        <f t="shared" si="79"/>
        <v>0</v>
      </c>
      <c r="AF164" s="162">
        <f t="shared" si="79"/>
        <v>0</v>
      </c>
      <c r="AG164" s="163">
        <f t="shared" si="79"/>
        <v>-2</v>
      </c>
      <c r="AH164" s="159">
        <f t="shared" si="80"/>
        <v>-2</v>
      </c>
      <c r="AI164" s="164">
        <f t="shared" si="81"/>
        <v>-22.222222222222221</v>
      </c>
      <c r="AJ164" s="154">
        <v>1</v>
      </c>
      <c r="AK164" s="154"/>
      <c r="AL164" s="163"/>
      <c r="AM164" s="165"/>
      <c r="AN164" s="165"/>
      <c r="AO164" s="161"/>
      <c r="AP164" s="161"/>
      <c r="AQ164" s="163">
        <f t="shared" si="82"/>
        <v>0</v>
      </c>
      <c r="AR164" s="163">
        <f t="shared" si="82"/>
        <v>0</v>
      </c>
      <c r="AS164" s="163">
        <f t="shared" si="83"/>
        <v>-1</v>
      </c>
      <c r="AT164" s="166">
        <f t="shared" si="84"/>
        <v>-1</v>
      </c>
      <c r="AU164" s="164">
        <f t="shared" si="85"/>
        <v>-11.111111111111111</v>
      </c>
      <c r="AV164" s="167"/>
      <c r="AW164" s="168">
        <v>1</v>
      </c>
      <c r="AX164" s="168"/>
      <c r="AY164" s="169"/>
      <c r="AZ164" s="170"/>
      <c r="BA164" s="171"/>
      <c r="BB164" s="171"/>
      <c r="BC164" s="171"/>
      <c r="BD164" s="171"/>
      <c r="BE164" s="171"/>
      <c r="BF164" s="171"/>
      <c r="BG164" s="171"/>
      <c r="BH164" s="171"/>
      <c r="BI164" s="171"/>
      <c r="BJ164" s="171"/>
      <c r="BK164" s="171"/>
      <c r="BL164" s="171"/>
      <c r="BM164" s="171"/>
      <c r="BN164" s="171"/>
      <c r="BO164" s="171"/>
      <c r="BP164" s="171"/>
      <c r="BQ164" s="171"/>
      <c r="BR164" s="171"/>
      <c r="BS164" s="171"/>
      <c r="BT164" s="171"/>
    </row>
    <row r="165" spans="1:72" s="172" customFormat="1" ht="17.25" customHeight="1">
      <c r="A165" s="154">
        <v>7</v>
      </c>
      <c r="B165" s="155" t="s">
        <v>158</v>
      </c>
      <c r="C165" s="156"/>
      <c r="D165" s="156">
        <v>10</v>
      </c>
      <c r="E165" s="156">
        <v>8</v>
      </c>
      <c r="F165" s="157">
        <f t="shared" si="22"/>
        <v>18</v>
      </c>
      <c r="G165" s="157">
        <v>2</v>
      </c>
      <c r="H165" s="156">
        <v>9</v>
      </c>
      <c r="I165" s="156">
        <v>14</v>
      </c>
      <c r="J165" s="156">
        <v>9</v>
      </c>
      <c r="K165" s="156">
        <v>16</v>
      </c>
      <c r="L165" s="156">
        <v>21</v>
      </c>
      <c r="M165" s="156">
        <v>18</v>
      </c>
      <c r="N165" s="157">
        <f t="shared" si="23"/>
        <v>87</v>
      </c>
      <c r="O165" s="157">
        <v>6</v>
      </c>
      <c r="P165" s="156"/>
      <c r="Q165" s="156"/>
      <c r="R165" s="156"/>
      <c r="S165" s="157">
        <f t="shared" si="24"/>
        <v>0</v>
      </c>
      <c r="T165" s="157">
        <v>0</v>
      </c>
      <c r="U165" s="158">
        <f t="shared" si="25"/>
        <v>105</v>
      </c>
      <c r="V165" s="158">
        <f t="shared" si="25"/>
        <v>8</v>
      </c>
      <c r="W165" s="154"/>
      <c r="X165" s="154"/>
      <c r="Y165" s="154">
        <v>9</v>
      </c>
      <c r="Z165" s="159">
        <f t="shared" si="26"/>
        <v>9</v>
      </c>
      <c r="AA165" s="230">
        <v>1</v>
      </c>
      <c r="AB165" s="230"/>
      <c r="AC165" s="173">
        <v>8</v>
      </c>
      <c r="AD165" s="159">
        <f t="shared" si="27"/>
        <v>9</v>
      </c>
      <c r="AE165" s="154">
        <f t="shared" si="79"/>
        <v>-1</v>
      </c>
      <c r="AF165" s="162">
        <f t="shared" si="79"/>
        <v>0</v>
      </c>
      <c r="AG165" s="163">
        <f t="shared" si="79"/>
        <v>1</v>
      </c>
      <c r="AH165" s="159">
        <f t="shared" si="80"/>
        <v>0</v>
      </c>
      <c r="AI165" s="164">
        <f t="shared" si="81"/>
        <v>0</v>
      </c>
      <c r="AJ165" s="154"/>
      <c r="AK165" s="154"/>
      <c r="AL165" s="163"/>
      <c r="AM165" s="165"/>
      <c r="AN165" s="165"/>
      <c r="AO165" s="161"/>
      <c r="AP165" s="161"/>
      <c r="AQ165" s="163">
        <f t="shared" si="82"/>
        <v>-1</v>
      </c>
      <c r="AR165" s="163">
        <f t="shared" si="82"/>
        <v>0</v>
      </c>
      <c r="AS165" s="163">
        <f t="shared" si="83"/>
        <v>1</v>
      </c>
      <c r="AT165" s="166">
        <f t="shared" si="84"/>
        <v>0</v>
      </c>
      <c r="AU165" s="164">
        <f t="shared" si="85"/>
        <v>0</v>
      </c>
      <c r="AV165" s="167"/>
      <c r="AW165" s="168">
        <v>1</v>
      </c>
      <c r="AX165" s="168"/>
      <c r="AY165" s="169"/>
      <c r="AZ165" s="170"/>
      <c r="BA165" s="171"/>
      <c r="BB165" s="171"/>
      <c r="BC165" s="171"/>
      <c r="BD165" s="171"/>
      <c r="BE165" s="171"/>
      <c r="BF165" s="171"/>
      <c r="BG165" s="171"/>
      <c r="BH165" s="171"/>
      <c r="BI165" s="171"/>
      <c r="BJ165" s="171"/>
      <c r="BK165" s="171"/>
      <c r="BL165" s="171"/>
      <c r="BM165" s="171"/>
      <c r="BN165" s="171"/>
      <c r="BO165" s="171"/>
      <c r="BP165" s="171"/>
      <c r="BQ165" s="171"/>
      <c r="BR165" s="171"/>
      <c r="BS165" s="171"/>
      <c r="BT165" s="171"/>
    </row>
    <row r="166" spans="1:72" s="172" customFormat="1" ht="17.25" customHeight="1">
      <c r="A166" s="154">
        <v>8</v>
      </c>
      <c r="B166" s="155" t="s">
        <v>159</v>
      </c>
      <c r="C166" s="156"/>
      <c r="D166" s="156">
        <v>22</v>
      </c>
      <c r="E166" s="156">
        <v>36</v>
      </c>
      <c r="F166" s="157">
        <f t="shared" ref="F166:F210" si="86">SUM(C166:E166)</f>
        <v>58</v>
      </c>
      <c r="G166" s="157">
        <v>2</v>
      </c>
      <c r="H166" s="156">
        <v>37</v>
      </c>
      <c r="I166" s="156">
        <v>37</v>
      </c>
      <c r="J166" s="156">
        <v>33</v>
      </c>
      <c r="K166" s="156">
        <v>36</v>
      </c>
      <c r="L166" s="156">
        <v>46</v>
      </c>
      <c r="M166" s="156">
        <v>45</v>
      </c>
      <c r="N166" s="157">
        <f t="shared" ref="N166:N210" si="87">SUM(H166:M166)</f>
        <v>234</v>
      </c>
      <c r="O166" s="157">
        <v>8</v>
      </c>
      <c r="P166" s="156"/>
      <c r="Q166" s="156"/>
      <c r="R166" s="156"/>
      <c r="S166" s="157">
        <f t="shared" ref="S166:S210" si="88">SUM(P166:R166)</f>
        <v>0</v>
      </c>
      <c r="T166" s="157">
        <v>0</v>
      </c>
      <c r="U166" s="158">
        <f t="shared" ref="U166:V210" si="89">SUM(F166+N166+S166)</f>
        <v>292</v>
      </c>
      <c r="V166" s="158">
        <f t="shared" si="89"/>
        <v>10</v>
      </c>
      <c r="W166" s="154">
        <v>1</v>
      </c>
      <c r="X166" s="154">
        <v>1</v>
      </c>
      <c r="Y166" s="154">
        <v>18</v>
      </c>
      <c r="Z166" s="159">
        <f t="shared" si="26"/>
        <v>20</v>
      </c>
      <c r="AA166" s="230">
        <v>1</v>
      </c>
      <c r="AB166" s="230">
        <v>1</v>
      </c>
      <c r="AC166" s="173">
        <v>12</v>
      </c>
      <c r="AD166" s="159">
        <f t="shared" si="27"/>
        <v>14</v>
      </c>
      <c r="AE166" s="154">
        <f t="shared" si="79"/>
        <v>0</v>
      </c>
      <c r="AF166" s="162">
        <f t="shared" si="79"/>
        <v>0</v>
      </c>
      <c r="AG166" s="163">
        <f t="shared" si="79"/>
        <v>6</v>
      </c>
      <c r="AH166" s="159">
        <f t="shared" si="80"/>
        <v>6</v>
      </c>
      <c r="AI166" s="164">
        <f t="shared" si="81"/>
        <v>42.857142857142854</v>
      </c>
      <c r="AJ166" s="154"/>
      <c r="AK166" s="154"/>
      <c r="AL166" s="163"/>
      <c r="AM166" s="165"/>
      <c r="AN166" s="165"/>
      <c r="AO166" s="161"/>
      <c r="AP166" s="161"/>
      <c r="AQ166" s="163">
        <f t="shared" si="82"/>
        <v>0</v>
      </c>
      <c r="AR166" s="163">
        <f t="shared" si="82"/>
        <v>0</v>
      </c>
      <c r="AS166" s="163">
        <f t="shared" si="83"/>
        <v>6</v>
      </c>
      <c r="AT166" s="166">
        <f t="shared" si="84"/>
        <v>6</v>
      </c>
      <c r="AU166" s="164">
        <f t="shared" si="85"/>
        <v>42.857142857142854</v>
      </c>
      <c r="AV166" s="167"/>
      <c r="AW166" s="168"/>
      <c r="AX166" s="168"/>
      <c r="AY166" s="174" t="s">
        <v>324</v>
      </c>
      <c r="AZ166" s="170"/>
      <c r="BA166" s="171"/>
      <c r="BB166" s="171"/>
      <c r="BC166" s="171"/>
      <c r="BD166" s="171"/>
      <c r="BE166" s="171"/>
      <c r="BF166" s="171"/>
      <c r="BG166" s="171"/>
      <c r="BH166" s="171"/>
      <c r="BI166" s="171"/>
      <c r="BJ166" s="171"/>
      <c r="BK166" s="171"/>
      <c r="BL166" s="171"/>
      <c r="BM166" s="171"/>
      <c r="BN166" s="171"/>
      <c r="BO166" s="171"/>
      <c r="BP166" s="171"/>
      <c r="BQ166" s="171"/>
      <c r="BR166" s="171"/>
      <c r="BS166" s="171"/>
      <c r="BT166" s="171"/>
    </row>
    <row r="167" spans="1:72" s="172" customFormat="1" ht="17.25" customHeight="1">
      <c r="A167" s="154">
        <v>9</v>
      </c>
      <c r="B167" s="155" t="s">
        <v>344</v>
      </c>
      <c r="C167" s="156"/>
      <c r="D167" s="156">
        <v>1</v>
      </c>
      <c r="E167" s="156">
        <v>3</v>
      </c>
      <c r="F167" s="157">
        <f t="shared" si="86"/>
        <v>4</v>
      </c>
      <c r="G167" s="157">
        <v>2</v>
      </c>
      <c r="H167" s="156">
        <v>2</v>
      </c>
      <c r="I167" s="156">
        <v>4</v>
      </c>
      <c r="J167" s="156">
        <v>7</v>
      </c>
      <c r="K167" s="156">
        <v>3</v>
      </c>
      <c r="L167" s="156">
        <v>9</v>
      </c>
      <c r="M167" s="156">
        <v>2</v>
      </c>
      <c r="N167" s="157">
        <f t="shared" si="87"/>
        <v>27</v>
      </c>
      <c r="O167" s="157">
        <v>6</v>
      </c>
      <c r="P167" s="156">
        <v>7</v>
      </c>
      <c r="Q167" s="156">
        <v>6</v>
      </c>
      <c r="R167" s="156">
        <v>14</v>
      </c>
      <c r="S167" s="157">
        <f t="shared" si="88"/>
        <v>27</v>
      </c>
      <c r="T167" s="157">
        <v>3</v>
      </c>
      <c r="U167" s="158">
        <f t="shared" si="89"/>
        <v>58</v>
      </c>
      <c r="V167" s="158">
        <f t="shared" si="89"/>
        <v>11</v>
      </c>
      <c r="W167" s="154"/>
      <c r="X167" s="154"/>
      <c r="Y167" s="154">
        <v>6</v>
      </c>
      <c r="Z167" s="159">
        <f t="shared" si="26"/>
        <v>6</v>
      </c>
      <c r="AA167" s="230">
        <v>1</v>
      </c>
      <c r="AB167" s="230"/>
      <c r="AC167" s="161">
        <v>9</v>
      </c>
      <c r="AD167" s="159">
        <f t="shared" si="27"/>
        <v>10</v>
      </c>
      <c r="AE167" s="154">
        <f t="shared" si="79"/>
        <v>-1</v>
      </c>
      <c r="AF167" s="162">
        <f t="shared" si="79"/>
        <v>0</v>
      </c>
      <c r="AG167" s="163">
        <f t="shared" si="79"/>
        <v>-3</v>
      </c>
      <c r="AH167" s="159">
        <f t="shared" si="80"/>
        <v>-4</v>
      </c>
      <c r="AI167" s="164">
        <f t="shared" si="81"/>
        <v>-40</v>
      </c>
      <c r="AJ167" s="154">
        <v>2</v>
      </c>
      <c r="AK167" s="154"/>
      <c r="AL167" s="163"/>
      <c r="AM167" s="165"/>
      <c r="AN167" s="165"/>
      <c r="AO167" s="161"/>
      <c r="AP167" s="161"/>
      <c r="AQ167" s="163">
        <f t="shared" si="82"/>
        <v>-1</v>
      </c>
      <c r="AR167" s="163">
        <f t="shared" si="82"/>
        <v>0</v>
      </c>
      <c r="AS167" s="163">
        <f t="shared" si="83"/>
        <v>-1</v>
      </c>
      <c r="AT167" s="166">
        <f t="shared" si="84"/>
        <v>-2</v>
      </c>
      <c r="AU167" s="164">
        <f t="shared" si="85"/>
        <v>-20</v>
      </c>
      <c r="AV167" s="167"/>
      <c r="AW167" s="168"/>
      <c r="AX167" s="168"/>
      <c r="AY167" s="169"/>
      <c r="AZ167" s="170"/>
      <c r="BA167" s="171"/>
      <c r="BB167" s="171"/>
      <c r="BC167" s="171"/>
      <c r="BD167" s="171"/>
      <c r="BE167" s="171"/>
      <c r="BF167" s="171"/>
      <c r="BG167" s="171"/>
      <c r="BH167" s="171"/>
      <c r="BI167" s="171"/>
      <c r="BJ167" s="171"/>
      <c r="BK167" s="171"/>
      <c r="BL167" s="171"/>
      <c r="BM167" s="171"/>
      <c r="BN167" s="171"/>
      <c r="BO167" s="171"/>
      <c r="BP167" s="171"/>
      <c r="BQ167" s="171"/>
      <c r="BR167" s="171"/>
      <c r="BS167" s="171"/>
      <c r="BT167" s="171"/>
    </row>
    <row r="168" spans="1:72" s="172" customFormat="1" ht="17.25" customHeight="1">
      <c r="A168" s="154">
        <v>10</v>
      </c>
      <c r="B168" s="155" t="s">
        <v>150</v>
      </c>
      <c r="C168" s="156">
        <v>13</v>
      </c>
      <c r="D168" s="156">
        <v>21</v>
      </c>
      <c r="E168" s="156">
        <v>19</v>
      </c>
      <c r="F168" s="157">
        <f t="shared" si="86"/>
        <v>53</v>
      </c>
      <c r="G168" s="157">
        <v>3</v>
      </c>
      <c r="H168" s="156">
        <v>22</v>
      </c>
      <c r="I168" s="156">
        <v>22</v>
      </c>
      <c r="J168" s="156">
        <v>22</v>
      </c>
      <c r="K168" s="156">
        <v>30</v>
      </c>
      <c r="L168" s="156">
        <v>29</v>
      </c>
      <c r="M168" s="156">
        <v>17</v>
      </c>
      <c r="N168" s="157">
        <f t="shared" si="87"/>
        <v>142</v>
      </c>
      <c r="O168" s="157">
        <v>6</v>
      </c>
      <c r="P168" s="156">
        <v>32</v>
      </c>
      <c r="Q168" s="156">
        <v>20</v>
      </c>
      <c r="R168" s="156">
        <v>16</v>
      </c>
      <c r="S168" s="157">
        <f t="shared" si="88"/>
        <v>68</v>
      </c>
      <c r="T168" s="157">
        <v>3</v>
      </c>
      <c r="U168" s="158">
        <f t="shared" si="89"/>
        <v>263</v>
      </c>
      <c r="V168" s="158">
        <f t="shared" si="89"/>
        <v>12</v>
      </c>
      <c r="W168" s="154">
        <v>1</v>
      </c>
      <c r="X168" s="154">
        <v>1</v>
      </c>
      <c r="Y168" s="154">
        <v>14</v>
      </c>
      <c r="Z168" s="159">
        <f t="shared" si="26"/>
        <v>16</v>
      </c>
      <c r="AA168" s="230">
        <v>1</v>
      </c>
      <c r="AB168" s="230">
        <v>1</v>
      </c>
      <c r="AC168" s="173">
        <v>15</v>
      </c>
      <c r="AD168" s="159">
        <f t="shared" si="27"/>
        <v>17</v>
      </c>
      <c r="AE168" s="154">
        <f t="shared" si="79"/>
        <v>0</v>
      </c>
      <c r="AF168" s="162">
        <f t="shared" si="79"/>
        <v>0</v>
      </c>
      <c r="AG168" s="163">
        <f t="shared" si="79"/>
        <v>-1</v>
      </c>
      <c r="AH168" s="159">
        <f t="shared" si="80"/>
        <v>-1</v>
      </c>
      <c r="AI168" s="164">
        <f t="shared" si="81"/>
        <v>-5.882352941176471</v>
      </c>
      <c r="AJ168" s="154"/>
      <c r="AK168" s="154"/>
      <c r="AL168" s="163"/>
      <c r="AM168" s="165"/>
      <c r="AN168" s="165"/>
      <c r="AO168" s="161"/>
      <c r="AP168" s="161"/>
      <c r="AQ168" s="163">
        <f t="shared" si="82"/>
        <v>0</v>
      </c>
      <c r="AR168" s="163">
        <f t="shared" si="82"/>
        <v>0</v>
      </c>
      <c r="AS168" s="163">
        <f t="shared" si="83"/>
        <v>-1</v>
      </c>
      <c r="AT168" s="166">
        <f t="shared" si="84"/>
        <v>-1</v>
      </c>
      <c r="AU168" s="164">
        <f t="shared" si="85"/>
        <v>-5.882352941176471</v>
      </c>
      <c r="AV168" s="167"/>
      <c r="AW168" s="168"/>
      <c r="AX168" s="168"/>
      <c r="AY168" s="169"/>
      <c r="AZ168" s="170"/>
      <c r="BA168" s="171"/>
      <c r="BB168" s="171"/>
      <c r="BC168" s="171"/>
      <c r="BD168" s="171"/>
      <c r="BE168" s="171"/>
      <c r="BF168" s="171"/>
      <c r="BG168" s="171"/>
      <c r="BH168" s="171"/>
      <c r="BI168" s="171"/>
      <c r="BJ168" s="171"/>
      <c r="BK168" s="171"/>
      <c r="BL168" s="171"/>
      <c r="BM168" s="171"/>
      <c r="BN168" s="171"/>
      <c r="BO168" s="171"/>
      <c r="BP168" s="171"/>
      <c r="BQ168" s="171"/>
      <c r="BR168" s="171"/>
      <c r="BS168" s="171"/>
      <c r="BT168" s="171"/>
    </row>
    <row r="169" spans="1:72" s="172" customFormat="1" ht="17.25" customHeight="1">
      <c r="A169" s="154">
        <v>11</v>
      </c>
      <c r="B169" s="155" t="s">
        <v>151</v>
      </c>
      <c r="C169" s="156">
        <v>6</v>
      </c>
      <c r="D169" s="156">
        <v>17</v>
      </c>
      <c r="E169" s="156">
        <v>7</v>
      </c>
      <c r="F169" s="157">
        <f t="shared" si="86"/>
        <v>30</v>
      </c>
      <c r="G169" s="157">
        <v>3</v>
      </c>
      <c r="H169" s="156">
        <v>15</v>
      </c>
      <c r="I169" s="156">
        <v>19</v>
      </c>
      <c r="J169" s="156">
        <v>14</v>
      </c>
      <c r="K169" s="156">
        <v>12</v>
      </c>
      <c r="L169" s="156">
        <v>15</v>
      </c>
      <c r="M169" s="156">
        <v>17</v>
      </c>
      <c r="N169" s="157">
        <f t="shared" si="87"/>
        <v>92</v>
      </c>
      <c r="O169" s="157">
        <v>6</v>
      </c>
      <c r="P169" s="156">
        <v>13</v>
      </c>
      <c r="Q169" s="156">
        <v>12</v>
      </c>
      <c r="R169" s="156">
        <v>6</v>
      </c>
      <c r="S169" s="157">
        <f t="shared" si="88"/>
        <v>31</v>
      </c>
      <c r="T169" s="157">
        <v>3</v>
      </c>
      <c r="U169" s="158">
        <f t="shared" si="89"/>
        <v>153</v>
      </c>
      <c r="V169" s="158">
        <f t="shared" si="89"/>
        <v>12</v>
      </c>
      <c r="W169" s="154">
        <v>1</v>
      </c>
      <c r="X169" s="154"/>
      <c r="Y169" s="154">
        <v>15</v>
      </c>
      <c r="Z169" s="159">
        <f t="shared" si="26"/>
        <v>16</v>
      </c>
      <c r="AA169" s="230">
        <v>1</v>
      </c>
      <c r="AB169" s="230">
        <v>1</v>
      </c>
      <c r="AC169" s="173">
        <v>15</v>
      </c>
      <c r="AD169" s="159">
        <f t="shared" si="27"/>
        <v>17</v>
      </c>
      <c r="AE169" s="154">
        <f t="shared" si="79"/>
        <v>0</v>
      </c>
      <c r="AF169" s="162">
        <f t="shared" si="79"/>
        <v>-1</v>
      </c>
      <c r="AG169" s="163">
        <f t="shared" si="79"/>
        <v>0</v>
      </c>
      <c r="AH169" s="159">
        <f t="shared" si="80"/>
        <v>-1</v>
      </c>
      <c r="AI169" s="164">
        <f t="shared" si="81"/>
        <v>-5.882352941176471</v>
      </c>
      <c r="AJ169" s="154"/>
      <c r="AK169" s="154"/>
      <c r="AL169" s="163"/>
      <c r="AM169" s="165"/>
      <c r="AN169" s="165"/>
      <c r="AO169" s="161"/>
      <c r="AP169" s="161"/>
      <c r="AQ169" s="163">
        <f t="shared" si="82"/>
        <v>0</v>
      </c>
      <c r="AR169" s="163">
        <f t="shared" si="82"/>
        <v>-1</v>
      </c>
      <c r="AS169" s="163">
        <f t="shared" si="83"/>
        <v>0</v>
      </c>
      <c r="AT169" s="166">
        <f t="shared" si="84"/>
        <v>-1</v>
      </c>
      <c r="AU169" s="164">
        <f t="shared" si="85"/>
        <v>-5.882352941176471</v>
      </c>
      <c r="AV169" s="167"/>
      <c r="AW169" s="168"/>
      <c r="AX169" s="168"/>
      <c r="AY169" s="169"/>
      <c r="AZ169" s="170"/>
      <c r="BA169" s="171"/>
      <c r="BB169" s="171"/>
      <c r="BC169" s="171"/>
      <c r="BD169" s="171"/>
      <c r="BE169" s="171"/>
      <c r="BF169" s="171"/>
      <c r="BG169" s="171"/>
      <c r="BH169" s="171"/>
      <c r="BI169" s="171"/>
      <c r="BJ169" s="171"/>
      <c r="BK169" s="171"/>
      <c r="BL169" s="171"/>
      <c r="BM169" s="171"/>
      <c r="BN169" s="171"/>
      <c r="BO169" s="171"/>
      <c r="BP169" s="171"/>
      <c r="BQ169" s="171"/>
      <c r="BR169" s="171"/>
      <c r="BS169" s="171"/>
      <c r="BT169" s="171"/>
    </row>
    <row r="170" spans="1:72" s="172" customFormat="1" ht="17.25" customHeight="1">
      <c r="A170" s="154">
        <v>12</v>
      </c>
      <c r="B170" s="155" t="s">
        <v>152</v>
      </c>
      <c r="C170" s="156">
        <v>3</v>
      </c>
      <c r="D170" s="156">
        <v>7</v>
      </c>
      <c r="E170" s="156">
        <v>6</v>
      </c>
      <c r="F170" s="157">
        <f t="shared" si="86"/>
        <v>16</v>
      </c>
      <c r="G170" s="157">
        <v>3</v>
      </c>
      <c r="H170" s="156">
        <v>10</v>
      </c>
      <c r="I170" s="156">
        <v>8</v>
      </c>
      <c r="J170" s="156">
        <v>10</v>
      </c>
      <c r="K170" s="156">
        <v>6</v>
      </c>
      <c r="L170" s="156">
        <v>6</v>
      </c>
      <c r="M170" s="156">
        <v>13</v>
      </c>
      <c r="N170" s="157">
        <f t="shared" si="87"/>
        <v>53</v>
      </c>
      <c r="O170" s="157">
        <v>6</v>
      </c>
      <c r="P170" s="156"/>
      <c r="Q170" s="156"/>
      <c r="R170" s="156"/>
      <c r="S170" s="157">
        <f t="shared" si="88"/>
        <v>0</v>
      </c>
      <c r="T170" s="157">
        <v>0</v>
      </c>
      <c r="U170" s="158">
        <f t="shared" si="89"/>
        <v>69</v>
      </c>
      <c r="V170" s="158">
        <f t="shared" si="89"/>
        <v>9</v>
      </c>
      <c r="W170" s="154">
        <v>1</v>
      </c>
      <c r="X170" s="154"/>
      <c r="Y170" s="154">
        <v>4</v>
      </c>
      <c r="Z170" s="159">
        <f t="shared" si="26"/>
        <v>5</v>
      </c>
      <c r="AA170" s="230">
        <v>1</v>
      </c>
      <c r="AB170" s="230"/>
      <c r="AC170" s="161">
        <v>6</v>
      </c>
      <c r="AD170" s="159">
        <f t="shared" si="27"/>
        <v>7</v>
      </c>
      <c r="AE170" s="154">
        <f t="shared" si="79"/>
        <v>0</v>
      </c>
      <c r="AF170" s="162">
        <f t="shared" si="79"/>
        <v>0</v>
      </c>
      <c r="AG170" s="163">
        <f t="shared" si="79"/>
        <v>-2</v>
      </c>
      <c r="AH170" s="159">
        <f t="shared" si="80"/>
        <v>-2</v>
      </c>
      <c r="AI170" s="164">
        <f t="shared" si="81"/>
        <v>-28.571428571428573</v>
      </c>
      <c r="AJ170" s="154">
        <v>1</v>
      </c>
      <c r="AK170" s="154"/>
      <c r="AL170" s="163"/>
      <c r="AM170" s="165"/>
      <c r="AN170" s="165"/>
      <c r="AO170" s="161"/>
      <c r="AP170" s="161"/>
      <c r="AQ170" s="163">
        <f t="shared" si="82"/>
        <v>0</v>
      </c>
      <c r="AR170" s="163">
        <f t="shared" si="82"/>
        <v>0</v>
      </c>
      <c r="AS170" s="163">
        <f t="shared" si="83"/>
        <v>-1</v>
      </c>
      <c r="AT170" s="166">
        <f t="shared" si="84"/>
        <v>-1</v>
      </c>
      <c r="AU170" s="164">
        <f t="shared" si="85"/>
        <v>-14.285714285714286</v>
      </c>
      <c r="AV170" s="167"/>
      <c r="AW170" s="168"/>
      <c r="AX170" s="168"/>
      <c r="AY170" s="169"/>
      <c r="AZ170" s="170"/>
      <c r="BA170" s="171"/>
      <c r="BB170" s="171"/>
      <c r="BC170" s="171"/>
      <c r="BD170" s="171"/>
      <c r="BE170" s="171"/>
      <c r="BF170" s="171"/>
      <c r="BG170" s="171"/>
      <c r="BH170" s="171"/>
      <c r="BI170" s="171"/>
      <c r="BJ170" s="171"/>
      <c r="BK170" s="171"/>
      <c r="BL170" s="171"/>
      <c r="BM170" s="171"/>
      <c r="BN170" s="171"/>
      <c r="BO170" s="171"/>
      <c r="BP170" s="171"/>
      <c r="BQ170" s="171"/>
      <c r="BR170" s="171"/>
      <c r="BS170" s="171"/>
      <c r="BT170" s="171"/>
    </row>
    <row r="171" spans="1:72" s="172" customFormat="1" ht="17.25" customHeight="1">
      <c r="A171" s="154">
        <v>13</v>
      </c>
      <c r="B171" s="155" t="s">
        <v>149</v>
      </c>
      <c r="C171" s="156"/>
      <c r="D171" s="156">
        <v>13</v>
      </c>
      <c r="E171" s="156">
        <v>23</v>
      </c>
      <c r="F171" s="157">
        <f t="shared" si="86"/>
        <v>36</v>
      </c>
      <c r="G171" s="157">
        <v>2</v>
      </c>
      <c r="H171" s="156">
        <v>23</v>
      </c>
      <c r="I171" s="156">
        <v>22</v>
      </c>
      <c r="J171" s="156">
        <v>23</v>
      </c>
      <c r="K171" s="156">
        <v>22</v>
      </c>
      <c r="L171" s="156">
        <v>27</v>
      </c>
      <c r="M171" s="156">
        <v>21</v>
      </c>
      <c r="N171" s="157">
        <f t="shared" si="87"/>
        <v>138</v>
      </c>
      <c r="O171" s="157">
        <v>6</v>
      </c>
      <c r="P171" s="156"/>
      <c r="Q171" s="156"/>
      <c r="R171" s="156"/>
      <c r="S171" s="157">
        <f t="shared" si="88"/>
        <v>0</v>
      </c>
      <c r="T171" s="157">
        <v>0</v>
      </c>
      <c r="U171" s="158">
        <f t="shared" si="89"/>
        <v>174</v>
      </c>
      <c r="V171" s="158">
        <f t="shared" si="89"/>
        <v>8</v>
      </c>
      <c r="W171" s="154">
        <v>1</v>
      </c>
      <c r="X171" s="154"/>
      <c r="Y171" s="154">
        <v>10</v>
      </c>
      <c r="Z171" s="159">
        <f t="shared" ref="Z171:Z210" si="90">SUM(W171:Y171)</f>
        <v>11</v>
      </c>
      <c r="AA171" s="230">
        <v>1</v>
      </c>
      <c r="AB171" s="230">
        <v>1</v>
      </c>
      <c r="AC171" s="173">
        <v>10</v>
      </c>
      <c r="AD171" s="159">
        <f t="shared" ref="AD171:AD210" si="91">SUM(AA171:AC171)</f>
        <v>12</v>
      </c>
      <c r="AE171" s="154">
        <f t="shared" si="79"/>
        <v>0</v>
      </c>
      <c r="AF171" s="162">
        <f t="shared" si="79"/>
        <v>-1</v>
      </c>
      <c r="AG171" s="163">
        <f t="shared" si="79"/>
        <v>0</v>
      </c>
      <c r="AH171" s="159">
        <f t="shared" si="80"/>
        <v>-1</v>
      </c>
      <c r="AI171" s="164">
        <f t="shared" si="81"/>
        <v>-8.3333333333333339</v>
      </c>
      <c r="AJ171" s="154">
        <v>1</v>
      </c>
      <c r="AK171" s="154"/>
      <c r="AL171" s="163"/>
      <c r="AM171" s="165"/>
      <c r="AN171" s="165"/>
      <c r="AO171" s="161"/>
      <c r="AP171" s="161"/>
      <c r="AQ171" s="163">
        <f t="shared" si="82"/>
        <v>0</v>
      </c>
      <c r="AR171" s="163">
        <f t="shared" si="82"/>
        <v>-1</v>
      </c>
      <c r="AS171" s="163">
        <f t="shared" si="83"/>
        <v>1</v>
      </c>
      <c r="AT171" s="166">
        <f t="shared" si="84"/>
        <v>0</v>
      </c>
      <c r="AU171" s="164">
        <f t="shared" si="85"/>
        <v>0</v>
      </c>
      <c r="AV171" s="167"/>
      <c r="AW171" s="168"/>
      <c r="AX171" s="168"/>
      <c r="AY171" s="174" t="s">
        <v>324</v>
      </c>
      <c r="AZ171" s="170"/>
      <c r="BA171" s="171"/>
      <c r="BB171" s="171"/>
      <c r="BC171" s="171"/>
      <c r="BD171" s="171"/>
      <c r="BE171" s="171"/>
      <c r="BF171" s="171"/>
      <c r="BG171" s="171"/>
      <c r="BH171" s="171"/>
      <c r="BI171" s="171"/>
      <c r="BJ171" s="171"/>
      <c r="BK171" s="171"/>
      <c r="BL171" s="171"/>
      <c r="BM171" s="171"/>
      <c r="BN171" s="171"/>
      <c r="BO171" s="171"/>
      <c r="BP171" s="171"/>
      <c r="BQ171" s="171"/>
      <c r="BR171" s="171"/>
      <c r="BS171" s="171"/>
      <c r="BT171" s="171"/>
    </row>
    <row r="172" spans="1:72" s="172" customFormat="1" ht="17.25" customHeight="1">
      <c r="A172" s="154">
        <v>14</v>
      </c>
      <c r="B172" s="155" t="s">
        <v>144</v>
      </c>
      <c r="C172" s="156">
        <v>12</v>
      </c>
      <c r="D172" s="156">
        <v>40</v>
      </c>
      <c r="E172" s="156">
        <v>38</v>
      </c>
      <c r="F172" s="157">
        <f t="shared" si="86"/>
        <v>90</v>
      </c>
      <c r="G172" s="157">
        <v>4</v>
      </c>
      <c r="H172" s="156">
        <v>31</v>
      </c>
      <c r="I172" s="156">
        <v>46</v>
      </c>
      <c r="J172" s="156">
        <v>45</v>
      </c>
      <c r="K172" s="156">
        <v>34</v>
      </c>
      <c r="L172" s="156">
        <v>36</v>
      </c>
      <c r="M172" s="156">
        <v>27</v>
      </c>
      <c r="N172" s="157">
        <f t="shared" si="87"/>
        <v>219</v>
      </c>
      <c r="O172" s="157">
        <v>8</v>
      </c>
      <c r="P172" s="156"/>
      <c r="Q172" s="156"/>
      <c r="R172" s="156"/>
      <c r="S172" s="157">
        <f t="shared" si="88"/>
        <v>0</v>
      </c>
      <c r="T172" s="157">
        <v>0</v>
      </c>
      <c r="U172" s="158">
        <f t="shared" si="89"/>
        <v>309</v>
      </c>
      <c r="V172" s="158">
        <f t="shared" si="89"/>
        <v>12</v>
      </c>
      <c r="W172" s="154">
        <v>1</v>
      </c>
      <c r="X172" s="154">
        <v>1</v>
      </c>
      <c r="Y172" s="154">
        <v>14</v>
      </c>
      <c r="Z172" s="159">
        <f t="shared" si="90"/>
        <v>16</v>
      </c>
      <c r="AA172" s="230">
        <v>1</v>
      </c>
      <c r="AB172" s="230">
        <v>1</v>
      </c>
      <c r="AC172" s="173">
        <v>14</v>
      </c>
      <c r="AD172" s="159">
        <f t="shared" si="91"/>
        <v>16</v>
      </c>
      <c r="AE172" s="154">
        <f t="shared" si="79"/>
        <v>0</v>
      </c>
      <c r="AF172" s="162">
        <f t="shared" si="79"/>
        <v>0</v>
      </c>
      <c r="AG172" s="163">
        <f t="shared" si="79"/>
        <v>0</v>
      </c>
      <c r="AH172" s="159">
        <f t="shared" si="80"/>
        <v>0</v>
      </c>
      <c r="AI172" s="164">
        <f t="shared" si="81"/>
        <v>0</v>
      </c>
      <c r="AJ172" s="154"/>
      <c r="AK172" s="154"/>
      <c r="AL172" s="163"/>
      <c r="AM172" s="165"/>
      <c r="AN172" s="165"/>
      <c r="AO172" s="161"/>
      <c r="AP172" s="161"/>
      <c r="AQ172" s="163">
        <f t="shared" si="82"/>
        <v>0</v>
      </c>
      <c r="AR172" s="163">
        <f t="shared" si="82"/>
        <v>0</v>
      </c>
      <c r="AS172" s="163">
        <f t="shared" si="83"/>
        <v>0</v>
      </c>
      <c r="AT172" s="166">
        <f t="shared" si="84"/>
        <v>0</v>
      </c>
      <c r="AU172" s="164">
        <f t="shared" si="85"/>
        <v>0</v>
      </c>
      <c r="AV172" s="167"/>
      <c r="AW172" s="168"/>
      <c r="AX172" s="168"/>
      <c r="AY172" s="174" t="s">
        <v>324</v>
      </c>
      <c r="AZ172" s="170"/>
      <c r="BA172" s="171"/>
      <c r="BB172" s="171"/>
      <c r="BC172" s="171"/>
      <c r="BD172" s="171"/>
      <c r="BE172" s="171"/>
      <c r="BF172" s="171"/>
      <c r="BG172" s="171"/>
      <c r="BH172" s="171"/>
      <c r="BI172" s="171"/>
      <c r="BJ172" s="171"/>
      <c r="BK172" s="171"/>
      <c r="BL172" s="171"/>
      <c r="BM172" s="171"/>
      <c r="BN172" s="171"/>
      <c r="BO172" s="171"/>
      <c r="BP172" s="171"/>
      <c r="BQ172" s="171"/>
      <c r="BR172" s="171"/>
      <c r="BS172" s="171"/>
      <c r="BT172" s="171"/>
    </row>
    <row r="173" spans="1:72" s="172" customFormat="1" ht="17.25" customHeight="1">
      <c r="A173" s="154">
        <v>15</v>
      </c>
      <c r="B173" s="155" t="s">
        <v>345</v>
      </c>
      <c r="C173" s="156"/>
      <c r="D173" s="156">
        <v>9</v>
      </c>
      <c r="E173" s="156">
        <v>15</v>
      </c>
      <c r="F173" s="157">
        <f t="shared" si="86"/>
        <v>24</v>
      </c>
      <c r="G173" s="157">
        <v>2</v>
      </c>
      <c r="H173" s="156">
        <v>15</v>
      </c>
      <c r="I173" s="156">
        <v>21</v>
      </c>
      <c r="J173" s="156">
        <v>18</v>
      </c>
      <c r="K173" s="156">
        <v>31</v>
      </c>
      <c r="L173" s="156">
        <v>22</v>
      </c>
      <c r="M173" s="156">
        <v>22</v>
      </c>
      <c r="N173" s="157">
        <f t="shared" si="87"/>
        <v>129</v>
      </c>
      <c r="O173" s="157">
        <v>6</v>
      </c>
      <c r="P173" s="156">
        <v>18</v>
      </c>
      <c r="Q173" s="156">
        <v>23</v>
      </c>
      <c r="R173" s="156">
        <v>14</v>
      </c>
      <c r="S173" s="157">
        <f t="shared" si="88"/>
        <v>55</v>
      </c>
      <c r="T173" s="157">
        <v>3</v>
      </c>
      <c r="U173" s="158">
        <f t="shared" si="89"/>
        <v>208</v>
      </c>
      <c r="V173" s="158">
        <f t="shared" si="89"/>
        <v>11</v>
      </c>
      <c r="W173" s="154">
        <v>1</v>
      </c>
      <c r="X173" s="154"/>
      <c r="Y173" s="154">
        <v>14</v>
      </c>
      <c r="Z173" s="159">
        <f t="shared" si="90"/>
        <v>15</v>
      </c>
      <c r="AA173" s="230">
        <v>1</v>
      </c>
      <c r="AB173" s="230">
        <v>1</v>
      </c>
      <c r="AC173" s="173">
        <v>14</v>
      </c>
      <c r="AD173" s="159">
        <f t="shared" si="91"/>
        <v>16</v>
      </c>
      <c r="AE173" s="154">
        <f t="shared" si="79"/>
        <v>0</v>
      </c>
      <c r="AF173" s="162">
        <f t="shared" si="79"/>
        <v>-1</v>
      </c>
      <c r="AG173" s="163">
        <f t="shared" si="79"/>
        <v>0</v>
      </c>
      <c r="AH173" s="159">
        <f t="shared" si="80"/>
        <v>-1</v>
      </c>
      <c r="AI173" s="164">
        <f t="shared" si="81"/>
        <v>-6.25</v>
      </c>
      <c r="AJ173" s="154"/>
      <c r="AK173" s="154"/>
      <c r="AL173" s="163"/>
      <c r="AM173" s="165"/>
      <c r="AN173" s="165"/>
      <c r="AO173" s="161"/>
      <c r="AP173" s="161"/>
      <c r="AQ173" s="163">
        <f t="shared" si="82"/>
        <v>0</v>
      </c>
      <c r="AR173" s="163">
        <f t="shared" si="82"/>
        <v>-1</v>
      </c>
      <c r="AS173" s="163">
        <f t="shared" si="83"/>
        <v>0</v>
      </c>
      <c r="AT173" s="166">
        <f t="shared" si="84"/>
        <v>-1</v>
      </c>
      <c r="AU173" s="164">
        <f t="shared" si="85"/>
        <v>-6.25</v>
      </c>
      <c r="AV173" s="167"/>
      <c r="AW173" s="168"/>
      <c r="AX173" s="168"/>
      <c r="AY173" s="169"/>
      <c r="AZ173" s="170"/>
      <c r="BA173" s="171"/>
      <c r="BB173" s="171"/>
      <c r="BC173" s="171"/>
      <c r="BD173" s="171"/>
      <c r="BE173" s="171"/>
      <c r="BF173" s="171"/>
      <c r="BG173" s="171"/>
      <c r="BH173" s="171"/>
      <c r="BI173" s="171"/>
      <c r="BJ173" s="171"/>
      <c r="BK173" s="171"/>
      <c r="BL173" s="171"/>
      <c r="BM173" s="171"/>
      <c r="BN173" s="171"/>
      <c r="BO173" s="171"/>
      <c r="BP173" s="171"/>
      <c r="BQ173" s="171"/>
      <c r="BR173" s="171"/>
      <c r="BS173" s="171"/>
      <c r="BT173" s="171"/>
    </row>
    <row r="174" spans="1:72" s="172" customFormat="1" ht="17.25" customHeight="1">
      <c r="A174" s="154">
        <v>16</v>
      </c>
      <c r="B174" s="155" t="s">
        <v>146</v>
      </c>
      <c r="C174" s="156">
        <v>7</v>
      </c>
      <c r="D174" s="156">
        <v>2</v>
      </c>
      <c r="E174" s="156">
        <v>12</v>
      </c>
      <c r="F174" s="157">
        <f t="shared" si="86"/>
        <v>21</v>
      </c>
      <c r="G174" s="157">
        <v>3</v>
      </c>
      <c r="H174" s="156">
        <v>6</v>
      </c>
      <c r="I174" s="156">
        <v>10</v>
      </c>
      <c r="J174" s="156">
        <v>7</v>
      </c>
      <c r="K174" s="156">
        <v>13</v>
      </c>
      <c r="L174" s="156">
        <v>7</v>
      </c>
      <c r="M174" s="156">
        <v>12</v>
      </c>
      <c r="N174" s="157">
        <f t="shared" si="87"/>
        <v>55</v>
      </c>
      <c r="O174" s="157">
        <v>6</v>
      </c>
      <c r="P174" s="156"/>
      <c r="Q174" s="156"/>
      <c r="R174" s="156"/>
      <c r="S174" s="157">
        <f t="shared" si="88"/>
        <v>0</v>
      </c>
      <c r="T174" s="157">
        <v>0</v>
      </c>
      <c r="U174" s="158">
        <f t="shared" si="89"/>
        <v>76</v>
      </c>
      <c r="V174" s="158">
        <f t="shared" si="89"/>
        <v>9</v>
      </c>
      <c r="W174" s="154">
        <v>1</v>
      </c>
      <c r="X174" s="154"/>
      <c r="Y174" s="154">
        <v>6</v>
      </c>
      <c r="Z174" s="159">
        <f t="shared" si="90"/>
        <v>7</v>
      </c>
      <c r="AA174" s="230">
        <v>1</v>
      </c>
      <c r="AB174" s="230"/>
      <c r="AC174" s="161">
        <v>6</v>
      </c>
      <c r="AD174" s="159">
        <f t="shared" si="91"/>
        <v>7</v>
      </c>
      <c r="AE174" s="154">
        <f t="shared" si="79"/>
        <v>0</v>
      </c>
      <c r="AF174" s="162">
        <f t="shared" si="79"/>
        <v>0</v>
      </c>
      <c r="AG174" s="163">
        <f t="shared" si="79"/>
        <v>0</v>
      </c>
      <c r="AH174" s="159">
        <f t="shared" si="80"/>
        <v>0</v>
      </c>
      <c r="AI174" s="164">
        <f t="shared" si="81"/>
        <v>0</v>
      </c>
      <c r="AJ174" s="154">
        <v>1</v>
      </c>
      <c r="AK174" s="154"/>
      <c r="AL174" s="163"/>
      <c r="AM174" s="165"/>
      <c r="AN174" s="165"/>
      <c r="AO174" s="161"/>
      <c r="AP174" s="161"/>
      <c r="AQ174" s="163">
        <f t="shared" si="82"/>
        <v>0</v>
      </c>
      <c r="AR174" s="163">
        <f t="shared" si="82"/>
        <v>0</v>
      </c>
      <c r="AS174" s="163">
        <f t="shared" si="83"/>
        <v>1</v>
      </c>
      <c r="AT174" s="166">
        <f t="shared" si="84"/>
        <v>1</v>
      </c>
      <c r="AU174" s="164">
        <f t="shared" si="85"/>
        <v>14.285714285714286</v>
      </c>
      <c r="AV174" s="167"/>
      <c r="AW174" s="168"/>
      <c r="AX174" s="168"/>
      <c r="AY174" s="169"/>
      <c r="AZ174" s="170"/>
      <c r="BA174" s="171"/>
      <c r="BB174" s="171"/>
      <c r="BC174" s="171"/>
      <c r="BD174" s="171"/>
      <c r="BE174" s="171"/>
      <c r="BF174" s="171"/>
      <c r="BG174" s="171"/>
      <c r="BH174" s="171"/>
      <c r="BI174" s="171"/>
      <c r="BJ174" s="171"/>
      <c r="BK174" s="171"/>
      <c r="BL174" s="171"/>
      <c r="BM174" s="171"/>
      <c r="BN174" s="171"/>
      <c r="BO174" s="171"/>
      <c r="BP174" s="171"/>
      <c r="BQ174" s="171"/>
      <c r="BR174" s="171"/>
      <c r="BS174" s="171"/>
      <c r="BT174" s="171"/>
    </row>
    <row r="175" spans="1:72" s="172" customFormat="1" ht="17.25" customHeight="1">
      <c r="A175" s="154">
        <v>17</v>
      </c>
      <c r="B175" s="155" t="s">
        <v>147</v>
      </c>
      <c r="C175" s="156"/>
      <c r="D175" s="156">
        <v>37</v>
      </c>
      <c r="E175" s="156">
        <v>43</v>
      </c>
      <c r="F175" s="157">
        <f t="shared" si="86"/>
        <v>80</v>
      </c>
      <c r="G175" s="157">
        <v>3</v>
      </c>
      <c r="H175" s="156">
        <v>36</v>
      </c>
      <c r="I175" s="156">
        <v>29</v>
      </c>
      <c r="J175" s="156">
        <v>46</v>
      </c>
      <c r="K175" s="156">
        <v>40</v>
      </c>
      <c r="L175" s="156">
        <v>60</v>
      </c>
      <c r="M175" s="156">
        <v>37</v>
      </c>
      <c r="N175" s="157">
        <f t="shared" si="87"/>
        <v>248</v>
      </c>
      <c r="O175" s="157">
        <v>9</v>
      </c>
      <c r="P175" s="156">
        <v>40</v>
      </c>
      <c r="Q175" s="156">
        <v>40</v>
      </c>
      <c r="R175" s="156">
        <v>29</v>
      </c>
      <c r="S175" s="157">
        <f t="shared" si="88"/>
        <v>109</v>
      </c>
      <c r="T175" s="157">
        <v>3</v>
      </c>
      <c r="U175" s="158">
        <f t="shared" si="89"/>
        <v>437</v>
      </c>
      <c r="V175" s="158">
        <f t="shared" si="89"/>
        <v>15</v>
      </c>
      <c r="W175" s="154">
        <v>1</v>
      </c>
      <c r="X175" s="154">
        <v>1</v>
      </c>
      <c r="Y175" s="154">
        <v>19</v>
      </c>
      <c r="Z175" s="159">
        <f t="shared" si="90"/>
        <v>21</v>
      </c>
      <c r="AA175" s="230">
        <v>1</v>
      </c>
      <c r="AB175" s="230">
        <v>1</v>
      </c>
      <c r="AC175" s="173">
        <v>19</v>
      </c>
      <c r="AD175" s="159">
        <f t="shared" si="91"/>
        <v>21</v>
      </c>
      <c r="AE175" s="154">
        <f t="shared" si="79"/>
        <v>0</v>
      </c>
      <c r="AF175" s="162">
        <f t="shared" si="79"/>
        <v>0</v>
      </c>
      <c r="AG175" s="163">
        <f t="shared" si="79"/>
        <v>0</v>
      </c>
      <c r="AH175" s="159">
        <f t="shared" si="80"/>
        <v>0</v>
      </c>
      <c r="AI175" s="164">
        <f t="shared" si="81"/>
        <v>0</v>
      </c>
      <c r="AJ175" s="154"/>
      <c r="AK175" s="154"/>
      <c r="AL175" s="163"/>
      <c r="AM175" s="165"/>
      <c r="AN175" s="165"/>
      <c r="AO175" s="161"/>
      <c r="AP175" s="161"/>
      <c r="AQ175" s="163">
        <f t="shared" si="82"/>
        <v>0</v>
      </c>
      <c r="AR175" s="163">
        <f t="shared" si="82"/>
        <v>0</v>
      </c>
      <c r="AS175" s="163">
        <f t="shared" si="83"/>
        <v>0</v>
      </c>
      <c r="AT175" s="166">
        <f t="shared" si="84"/>
        <v>0</v>
      </c>
      <c r="AU175" s="164">
        <f t="shared" si="85"/>
        <v>0</v>
      </c>
      <c r="AV175" s="167"/>
      <c r="AW175" s="168"/>
      <c r="AX175" s="168"/>
      <c r="AY175" s="169"/>
      <c r="AZ175" s="170"/>
      <c r="BA175" s="171"/>
      <c r="BB175" s="171"/>
      <c r="BC175" s="171"/>
      <c r="BD175" s="171"/>
      <c r="BE175" s="171"/>
      <c r="BF175" s="171"/>
      <c r="BG175" s="171"/>
      <c r="BH175" s="171"/>
      <c r="BI175" s="171"/>
      <c r="BJ175" s="171"/>
      <c r="BK175" s="171"/>
      <c r="BL175" s="171"/>
      <c r="BM175" s="171"/>
      <c r="BN175" s="171"/>
      <c r="BO175" s="171"/>
      <c r="BP175" s="171"/>
      <c r="BQ175" s="171"/>
      <c r="BR175" s="171"/>
      <c r="BS175" s="171"/>
      <c r="BT175" s="171"/>
    </row>
    <row r="176" spans="1:72" s="172" customFormat="1" ht="17.25" customHeight="1">
      <c r="A176" s="154">
        <v>18</v>
      </c>
      <c r="B176" s="155" t="s">
        <v>148</v>
      </c>
      <c r="C176" s="156"/>
      <c r="D176" s="156">
        <v>12</v>
      </c>
      <c r="E176" s="156">
        <v>32</v>
      </c>
      <c r="F176" s="157">
        <f t="shared" si="86"/>
        <v>44</v>
      </c>
      <c r="G176" s="157">
        <v>2</v>
      </c>
      <c r="H176" s="156">
        <v>27</v>
      </c>
      <c r="I176" s="156">
        <v>23</v>
      </c>
      <c r="J176" s="156">
        <v>17</v>
      </c>
      <c r="K176" s="156">
        <v>17</v>
      </c>
      <c r="L176" s="156">
        <v>15</v>
      </c>
      <c r="M176" s="156">
        <v>22</v>
      </c>
      <c r="N176" s="157">
        <f t="shared" si="87"/>
        <v>121</v>
      </c>
      <c r="O176" s="157">
        <v>6</v>
      </c>
      <c r="P176" s="156"/>
      <c r="Q176" s="156"/>
      <c r="R176" s="156"/>
      <c r="S176" s="157">
        <f t="shared" si="88"/>
        <v>0</v>
      </c>
      <c r="T176" s="157">
        <v>0</v>
      </c>
      <c r="U176" s="158">
        <f t="shared" si="89"/>
        <v>165</v>
      </c>
      <c r="V176" s="158">
        <f t="shared" si="89"/>
        <v>8</v>
      </c>
      <c r="W176" s="154">
        <v>1</v>
      </c>
      <c r="X176" s="154"/>
      <c r="Y176" s="154">
        <v>10</v>
      </c>
      <c r="Z176" s="159">
        <f t="shared" si="90"/>
        <v>11</v>
      </c>
      <c r="AA176" s="230">
        <v>1</v>
      </c>
      <c r="AB176" s="230">
        <v>1</v>
      </c>
      <c r="AC176" s="161">
        <v>10</v>
      </c>
      <c r="AD176" s="159">
        <f t="shared" si="91"/>
        <v>12</v>
      </c>
      <c r="AE176" s="154">
        <f t="shared" si="79"/>
        <v>0</v>
      </c>
      <c r="AF176" s="162">
        <f t="shared" si="79"/>
        <v>-1</v>
      </c>
      <c r="AG176" s="163">
        <f t="shared" si="79"/>
        <v>0</v>
      </c>
      <c r="AH176" s="159">
        <f t="shared" si="80"/>
        <v>-1</v>
      </c>
      <c r="AI176" s="164">
        <f t="shared" si="81"/>
        <v>-8.3333333333333339</v>
      </c>
      <c r="AJ176" s="154"/>
      <c r="AK176" s="154"/>
      <c r="AL176" s="163"/>
      <c r="AM176" s="165"/>
      <c r="AN176" s="165"/>
      <c r="AO176" s="161"/>
      <c r="AP176" s="161"/>
      <c r="AQ176" s="163">
        <f t="shared" si="82"/>
        <v>0</v>
      </c>
      <c r="AR176" s="163">
        <f t="shared" si="82"/>
        <v>-1</v>
      </c>
      <c r="AS176" s="163">
        <f t="shared" si="83"/>
        <v>0</v>
      </c>
      <c r="AT176" s="166">
        <f t="shared" si="84"/>
        <v>-1</v>
      </c>
      <c r="AU176" s="164">
        <f t="shared" si="85"/>
        <v>-8.3333333333333339</v>
      </c>
      <c r="AV176" s="167"/>
      <c r="AW176" s="168"/>
      <c r="AX176" s="168"/>
      <c r="AY176" s="169"/>
      <c r="AZ176" s="170"/>
      <c r="BA176" s="171"/>
      <c r="BB176" s="171"/>
      <c r="BC176" s="171"/>
      <c r="BD176" s="171"/>
      <c r="BE176" s="171"/>
      <c r="BF176" s="171"/>
      <c r="BG176" s="171"/>
      <c r="BH176" s="171"/>
      <c r="BI176" s="171"/>
      <c r="BJ176" s="171"/>
      <c r="BK176" s="171"/>
      <c r="BL176" s="171"/>
      <c r="BM176" s="171"/>
      <c r="BN176" s="171"/>
      <c r="BO176" s="171"/>
      <c r="BP176" s="171"/>
      <c r="BQ176" s="171"/>
      <c r="BR176" s="171"/>
      <c r="BS176" s="171"/>
      <c r="BT176" s="171"/>
    </row>
    <row r="177" spans="1:85" s="172" customFormat="1" ht="17.25" customHeight="1">
      <c r="A177" s="154">
        <v>19</v>
      </c>
      <c r="B177" s="155" t="s">
        <v>346</v>
      </c>
      <c r="C177" s="156">
        <v>7</v>
      </c>
      <c r="D177" s="156">
        <v>10</v>
      </c>
      <c r="E177" s="156">
        <v>6</v>
      </c>
      <c r="F177" s="157">
        <f t="shared" si="86"/>
        <v>23</v>
      </c>
      <c r="G177" s="157">
        <v>3</v>
      </c>
      <c r="H177" s="156">
        <v>7</v>
      </c>
      <c r="I177" s="156">
        <v>11</v>
      </c>
      <c r="J177" s="156">
        <v>9</v>
      </c>
      <c r="K177" s="156">
        <v>14</v>
      </c>
      <c r="L177" s="156">
        <v>12</v>
      </c>
      <c r="M177" s="156">
        <v>12</v>
      </c>
      <c r="N177" s="157">
        <f t="shared" si="87"/>
        <v>65</v>
      </c>
      <c r="O177" s="157">
        <v>6</v>
      </c>
      <c r="P177" s="156"/>
      <c r="Q177" s="156"/>
      <c r="R177" s="156"/>
      <c r="S177" s="157">
        <f t="shared" si="88"/>
        <v>0</v>
      </c>
      <c r="T177" s="157">
        <v>0</v>
      </c>
      <c r="U177" s="158">
        <f t="shared" si="89"/>
        <v>88</v>
      </c>
      <c r="V177" s="158">
        <f t="shared" si="89"/>
        <v>9</v>
      </c>
      <c r="W177" s="154">
        <v>1</v>
      </c>
      <c r="X177" s="154"/>
      <c r="Y177" s="154">
        <v>7</v>
      </c>
      <c r="Z177" s="159">
        <f t="shared" si="90"/>
        <v>8</v>
      </c>
      <c r="AA177" s="230">
        <v>1</v>
      </c>
      <c r="AB177" s="230"/>
      <c r="AC177" s="161">
        <v>8</v>
      </c>
      <c r="AD177" s="159">
        <f t="shared" si="91"/>
        <v>9</v>
      </c>
      <c r="AE177" s="154">
        <f t="shared" si="79"/>
        <v>0</v>
      </c>
      <c r="AF177" s="162">
        <f t="shared" si="79"/>
        <v>0</v>
      </c>
      <c r="AG177" s="163">
        <f t="shared" si="79"/>
        <v>-1</v>
      </c>
      <c r="AH177" s="159">
        <f t="shared" si="80"/>
        <v>-1</v>
      </c>
      <c r="AI177" s="164">
        <f t="shared" si="81"/>
        <v>-11.111111111111111</v>
      </c>
      <c r="AJ177" s="154">
        <v>1</v>
      </c>
      <c r="AK177" s="154"/>
      <c r="AL177" s="163"/>
      <c r="AM177" s="165"/>
      <c r="AN177" s="165"/>
      <c r="AO177" s="161"/>
      <c r="AP177" s="161"/>
      <c r="AQ177" s="163">
        <f t="shared" si="82"/>
        <v>0</v>
      </c>
      <c r="AR177" s="163">
        <f t="shared" si="82"/>
        <v>0</v>
      </c>
      <c r="AS177" s="163">
        <f t="shared" si="83"/>
        <v>0</v>
      </c>
      <c r="AT177" s="166">
        <f t="shared" si="84"/>
        <v>0</v>
      </c>
      <c r="AU177" s="164">
        <f t="shared" si="85"/>
        <v>0</v>
      </c>
      <c r="AV177" s="167"/>
      <c r="AW177" s="168"/>
      <c r="AX177" s="168"/>
      <c r="AY177" s="174" t="s">
        <v>347</v>
      </c>
      <c r="AZ177" s="170"/>
      <c r="BA177" s="171"/>
      <c r="BB177" s="171"/>
      <c r="BC177" s="171"/>
      <c r="BD177" s="171"/>
      <c r="BE177" s="171"/>
      <c r="BF177" s="171"/>
      <c r="BG177" s="171"/>
      <c r="BH177" s="171"/>
      <c r="BI177" s="171"/>
      <c r="BJ177" s="171"/>
      <c r="BK177" s="171"/>
      <c r="BL177" s="171"/>
      <c r="BM177" s="171"/>
      <c r="BN177" s="171"/>
      <c r="BO177" s="171"/>
      <c r="BP177" s="171"/>
      <c r="BQ177" s="171"/>
      <c r="BR177" s="171"/>
      <c r="BS177" s="171"/>
      <c r="BT177" s="171"/>
    </row>
    <row r="178" spans="1:85" s="172" customFormat="1" ht="17.25" customHeight="1">
      <c r="A178" s="154">
        <v>20</v>
      </c>
      <c r="B178" s="176" t="s">
        <v>348</v>
      </c>
      <c r="C178" s="156"/>
      <c r="D178" s="156">
        <v>10</v>
      </c>
      <c r="E178" s="156">
        <v>14</v>
      </c>
      <c r="F178" s="157">
        <f t="shared" si="86"/>
        <v>24</v>
      </c>
      <c r="G178" s="157">
        <v>2</v>
      </c>
      <c r="H178" s="156">
        <v>15</v>
      </c>
      <c r="I178" s="156">
        <v>8</v>
      </c>
      <c r="J178" s="156">
        <v>16</v>
      </c>
      <c r="K178" s="156">
        <v>20</v>
      </c>
      <c r="L178" s="156">
        <v>14</v>
      </c>
      <c r="M178" s="156">
        <v>11</v>
      </c>
      <c r="N178" s="157">
        <f t="shared" si="87"/>
        <v>84</v>
      </c>
      <c r="O178" s="157">
        <v>6</v>
      </c>
      <c r="P178" s="156"/>
      <c r="Q178" s="156"/>
      <c r="R178" s="156"/>
      <c r="S178" s="157">
        <f t="shared" si="88"/>
        <v>0</v>
      </c>
      <c r="T178" s="157">
        <v>0</v>
      </c>
      <c r="U178" s="158">
        <f t="shared" si="89"/>
        <v>108</v>
      </c>
      <c r="V178" s="158">
        <f t="shared" si="89"/>
        <v>8</v>
      </c>
      <c r="W178" s="154">
        <v>1</v>
      </c>
      <c r="X178" s="154"/>
      <c r="Y178" s="154">
        <v>7</v>
      </c>
      <c r="Z178" s="159">
        <f t="shared" si="90"/>
        <v>8</v>
      </c>
      <c r="AA178" s="230">
        <v>1</v>
      </c>
      <c r="AB178" s="230"/>
      <c r="AC178" s="161">
        <v>8</v>
      </c>
      <c r="AD178" s="159">
        <f t="shared" si="91"/>
        <v>9</v>
      </c>
      <c r="AE178" s="154">
        <f t="shared" si="79"/>
        <v>0</v>
      </c>
      <c r="AF178" s="162">
        <f t="shared" si="79"/>
        <v>0</v>
      </c>
      <c r="AG178" s="163">
        <f t="shared" si="79"/>
        <v>-1</v>
      </c>
      <c r="AH178" s="159">
        <f t="shared" si="80"/>
        <v>-1</v>
      </c>
      <c r="AI178" s="164">
        <f t="shared" si="81"/>
        <v>-11.111111111111111</v>
      </c>
      <c r="AJ178" s="154">
        <v>1</v>
      </c>
      <c r="AK178" s="154"/>
      <c r="AL178" s="163"/>
      <c r="AM178" s="165"/>
      <c r="AN178" s="165"/>
      <c r="AO178" s="161"/>
      <c r="AP178" s="161"/>
      <c r="AQ178" s="163">
        <f t="shared" si="82"/>
        <v>0</v>
      </c>
      <c r="AR178" s="163">
        <f t="shared" si="82"/>
        <v>0</v>
      </c>
      <c r="AS178" s="163">
        <f t="shared" si="83"/>
        <v>0</v>
      </c>
      <c r="AT178" s="166">
        <f t="shared" si="84"/>
        <v>0</v>
      </c>
      <c r="AU178" s="164">
        <f t="shared" si="85"/>
        <v>0</v>
      </c>
      <c r="AV178" s="167"/>
      <c r="AW178" s="168"/>
      <c r="AX178" s="168"/>
      <c r="AY178" s="174" t="s">
        <v>347</v>
      </c>
      <c r="AZ178" s="170"/>
      <c r="BA178" s="171"/>
      <c r="BB178" s="171"/>
      <c r="BC178" s="171"/>
      <c r="BD178" s="171"/>
      <c r="BE178" s="171"/>
      <c r="BF178" s="171"/>
      <c r="BG178" s="171"/>
      <c r="BH178" s="171"/>
      <c r="BI178" s="171"/>
      <c r="BJ178" s="171"/>
      <c r="BK178" s="171"/>
      <c r="BL178" s="171"/>
      <c r="BM178" s="171"/>
      <c r="BN178" s="171"/>
      <c r="BO178" s="171"/>
      <c r="BP178" s="171"/>
      <c r="BQ178" s="171"/>
      <c r="BR178" s="171"/>
      <c r="BS178" s="171"/>
      <c r="BT178" s="171"/>
    </row>
    <row r="179" spans="1:85" s="172" customFormat="1" ht="17.25" customHeight="1" thickBot="1">
      <c r="A179" s="177"/>
      <c r="B179" s="178" t="s">
        <v>191</v>
      </c>
      <c r="C179" s="179">
        <f>SUM(C159:C178)</f>
        <v>90</v>
      </c>
      <c r="D179" s="179">
        <f>SUM(D159:D178)</f>
        <v>356</v>
      </c>
      <c r="E179" s="179">
        <f>SUM(E159:E178)</f>
        <v>504</v>
      </c>
      <c r="F179" s="180">
        <f>SUM(F159:F178)</f>
        <v>950</v>
      </c>
      <c r="G179" s="180">
        <f>SUM(G159:G178)</f>
        <v>57</v>
      </c>
      <c r="H179" s="179">
        <f t="shared" ref="H179:M179" si="92">SUM(H159:H178)</f>
        <v>511</v>
      </c>
      <c r="I179" s="179">
        <f t="shared" si="92"/>
        <v>522</v>
      </c>
      <c r="J179" s="179">
        <f t="shared" si="92"/>
        <v>540</v>
      </c>
      <c r="K179" s="179">
        <f t="shared" si="92"/>
        <v>577</v>
      </c>
      <c r="L179" s="179">
        <f t="shared" si="92"/>
        <v>641</v>
      </c>
      <c r="M179" s="179">
        <f t="shared" si="92"/>
        <v>562</v>
      </c>
      <c r="N179" s="180">
        <f>SUM(N159:N178)</f>
        <v>3353</v>
      </c>
      <c r="O179" s="180">
        <f>SUM(O159:O178)</f>
        <v>155</v>
      </c>
      <c r="P179" s="179">
        <f t="shared" ref="P179:R179" si="93">SUM(P159:P178)</f>
        <v>146</v>
      </c>
      <c r="Q179" s="179">
        <f t="shared" si="93"/>
        <v>146</v>
      </c>
      <c r="R179" s="179">
        <f t="shared" si="93"/>
        <v>121</v>
      </c>
      <c r="S179" s="180">
        <f>SUM(S159:S178)</f>
        <v>413</v>
      </c>
      <c r="T179" s="180">
        <f>SUM(T159:T178)</f>
        <v>19</v>
      </c>
      <c r="U179" s="181">
        <f>SUM(U159:U178)</f>
        <v>4716</v>
      </c>
      <c r="V179" s="181">
        <f>SUM(V159:V178)</f>
        <v>231</v>
      </c>
      <c r="W179" s="179">
        <f t="shared" ref="W179:Y179" si="94">SUM(W159:W178)</f>
        <v>18</v>
      </c>
      <c r="X179" s="179">
        <f t="shared" si="94"/>
        <v>9</v>
      </c>
      <c r="Y179" s="179">
        <f t="shared" si="94"/>
        <v>266</v>
      </c>
      <c r="Z179" s="183">
        <f>SUM(Z159:Z178)</f>
        <v>293</v>
      </c>
      <c r="AA179" s="179">
        <f t="shared" ref="AA179:AC179" si="95">SUM(AA159:AA178)</f>
        <v>20</v>
      </c>
      <c r="AB179" s="179">
        <f t="shared" si="95"/>
        <v>14</v>
      </c>
      <c r="AC179" s="179">
        <f t="shared" si="95"/>
        <v>261</v>
      </c>
      <c r="AD179" s="183">
        <f>SUM(AD159:AD178)</f>
        <v>295</v>
      </c>
      <c r="AE179" s="179">
        <f t="shared" ref="AE179:AG179" si="96">SUM(AE159:AE178)</f>
        <v>-2</v>
      </c>
      <c r="AF179" s="179">
        <f t="shared" si="96"/>
        <v>-5</v>
      </c>
      <c r="AG179" s="179">
        <f t="shared" si="96"/>
        <v>5</v>
      </c>
      <c r="AH179" s="183">
        <f>SUM(AH159:AH178)</f>
        <v>-2</v>
      </c>
      <c r="AI179" s="232">
        <f>AH179*100/AD179</f>
        <v>-0.67796610169491522</v>
      </c>
      <c r="AJ179" s="179">
        <f>SUM(AJ159:AJ178)</f>
        <v>8</v>
      </c>
      <c r="AK179" s="179">
        <f t="shared" ref="AK179:AL179" si="97">SUM(AK159:AK178)</f>
        <v>0</v>
      </c>
      <c r="AL179" s="179">
        <f t="shared" si="97"/>
        <v>0</v>
      </c>
      <c r="AM179" s="180">
        <f>SUM(AM159:AM178)</f>
        <v>1</v>
      </c>
      <c r="AN179" s="180">
        <f>SUM(AN159:AN178)</f>
        <v>0</v>
      </c>
      <c r="AO179" s="179">
        <f t="shared" ref="AO179:AS179" si="98">SUM(AO159:AO178)</f>
        <v>1</v>
      </c>
      <c r="AP179" s="179">
        <f t="shared" si="98"/>
        <v>0</v>
      </c>
      <c r="AQ179" s="179">
        <f t="shared" si="98"/>
        <v>-2</v>
      </c>
      <c r="AR179" s="179">
        <f t="shared" si="98"/>
        <v>-5</v>
      </c>
      <c r="AS179" s="179">
        <f t="shared" si="98"/>
        <v>13</v>
      </c>
      <c r="AT179" s="233">
        <f>SUM(AQ179:AS179)</f>
        <v>6</v>
      </c>
      <c r="AU179" s="234">
        <f>AT179*100/AD179</f>
        <v>2.0338983050847457</v>
      </c>
      <c r="AV179" s="179">
        <f t="shared" ref="AV179:AW179" si="99">SUM(AV159:AV178)</f>
        <v>1</v>
      </c>
      <c r="AW179" s="179">
        <f t="shared" si="99"/>
        <v>6</v>
      </c>
      <c r="AX179" s="187"/>
      <c r="AY179" s="169"/>
      <c r="AZ179" s="170"/>
      <c r="BA179" s="171"/>
      <c r="BB179" s="171"/>
      <c r="BC179" s="171"/>
      <c r="BD179" s="171"/>
      <c r="BE179" s="171"/>
      <c r="BF179" s="171"/>
      <c r="BG179" s="171"/>
      <c r="BH179" s="171"/>
      <c r="BI179" s="171"/>
      <c r="BJ179" s="171"/>
      <c r="BK179" s="171"/>
      <c r="BL179" s="171"/>
      <c r="BM179" s="171"/>
      <c r="BN179" s="171"/>
      <c r="BO179" s="171"/>
      <c r="BP179" s="171"/>
      <c r="BQ179" s="171"/>
      <c r="BR179" s="171"/>
      <c r="BS179" s="171"/>
      <c r="BT179" s="171"/>
    </row>
    <row r="180" spans="1:85" s="203" customFormat="1" ht="19.5" customHeight="1" thickTop="1">
      <c r="A180" s="188"/>
      <c r="B180" s="149" t="s">
        <v>218</v>
      </c>
      <c r="C180" s="189"/>
      <c r="D180" s="189"/>
      <c r="E180" s="189"/>
      <c r="F180" s="190"/>
      <c r="G180" s="190"/>
      <c r="H180" s="189"/>
      <c r="I180" s="189"/>
      <c r="J180" s="189"/>
      <c r="K180" s="189"/>
      <c r="L180" s="189"/>
      <c r="M180" s="189"/>
      <c r="N180" s="190"/>
      <c r="O180" s="190"/>
      <c r="P180" s="189"/>
      <c r="Q180" s="189"/>
      <c r="R180" s="189"/>
      <c r="S180" s="190"/>
      <c r="T180" s="190"/>
      <c r="U180" s="191"/>
      <c r="V180" s="191"/>
      <c r="W180" s="192"/>
      <c r="X180" s="192"/>
      <c r="Y180" s="192"/>
      <c r="Z180" s="193"/>
      <c r="AA180" s="192"/>
      <c r="AB180" s="192"/>
      <c r="AC180" s="192"/>
      <c r="AD180" s="193"/>
      <c r="AE180" s="192"/>
      <c r="AF180" s="192"/>
      <c r="AG180" s="192"/>
      <c r="AH180" s="193"/>
      <c r="AI180" s="194"/>
      <c r="AJ180" s="192"/>
      <c r="AK180" s="192"/>
      <c r="AL180" s="195"/>
      <c r="AM180" s="190"/>
      <c r="AN180" s="190"/>
      <c r="AO180" s="189"/>
      <c r="AP180" s="189"/>
      <c r="AQ180" s="195"/>
      <c r="AR180" s="195"/>
      <c r="AS180" s="195"/>
      <c r="AT180" s="196"/>
      <c r="AU180" s="197"/>
      <c r="AV180" s="198"/>
      <c r="AW180" s="199"/>
      <c r="AX180" s="199"/>
      <c r="AY180" s="200"/>
      <c r="AZ180" s="201"/>
      <c r="BA180" s="202"/>
      <c r="BB180" s="202"/>
      <c r="BC180" s="202"/>
      <c r="BD180" s="202"/>
      <c r="BE180" s="202"/>
      <c r="BF180" s="202"/>
      <c r="BG180" s="202"/>
      <c r="BH180" s="202"/>
      <c r="BI180" s="202"/>
      <c r="BJ180" s="202"/>
      <c r="BK180" s="202"/>
      <c r="BL180" s="202"/>
      <c r="BM180" s="202"/>
      <c r="BN180" s="202"/>
      <c r="BO180" s="202"/>
      <c r="BP180" s="202"/>
      <c r="BQ180" s="202"/>
      <c r="BR180" s="202"/>
      <c r="BS180" s="202"/>
      <c r="BT180" s="202"/>
    </row>
    <row r="181" spans="1:85" s="172" customFormat="1" ht="18" customHeight="1">
      <c r="A181" s="154">
        <v>1</v>
      </c>
      <c r="B181" s="155" t="s">
        <v>171</v>
      </c>
      <c r="C181" s="156"/>
      <c r="D181" s="156">
        <v>3</v>
      </c>
      <c r="E181" s="156">
        <v>4</v>
      </c>
      <c r="F181" s="157">
        <f t="shared" si="86"/>
        <v>7</v>
      </c>
      <c r="G181" s="157">
        <v>2</v>
      </c>
      <c r="H181" s="156">
        <v>20</v>
      </c>
      <c r="I181" s="156">
        <v>14</v>
      </c>
      <c r="J181" s="156">
        <v>18</v>
      </c>
      <c r="K181" s="156">
        <v>32</v>
      </c>
      <c r="L181" s="156">
        <v>18</v>
      </c>
      <c r="M181" s="156">
        <v>18</v>
      </c>
      <c r="N181" s="157">
        <f t="shared" si="87"/>
        <v>120</v>
      </c>
      <c r="O181" s="157">
        <v>6</v>
      </c>
      <c r="P181" s="156"/>
      <c r="Q181" s="156"/>
      <c r="R181" s="156"/>
      <c r="S181" s="157">
        <f t="shared" si="88"/>
        <v>0</v>
      </c>
      <c r="T181" s="157">
        <v>0</v>
      </c>
      <c r="U181" s="158">
        <f t="shared" si="89"/>
        <v>127</v>
      </c>
      <c r="V181" s="158">
        <f t="shared" si="89"/>
        <v>8</v>
      </c>
      <c r="W181" s="154">
        <v>1</v>
      </c>
      <c r="X181" s="154"/>
      <c r="Y181" s="154">
        <v>10</v>
      </c>
      <c r="Z181" s="159">
        <f t="shared" si="90"/>
        <v>11</v>
      </c>
      <c r="AA181" s="230">
        <v>1</v>
      </c>
      <c r="AB181" s="230">
        <v>1</v>
      </c>
      <c r="AC181" s="173">
        <v>10</v>
      </c>
      <c r="AD181" s="159">
        <f t="shared" si="91"/>
        <v>12</v>
      </c>
      <c r="AE181" s="154">
        <f t="shared" ref="AE181:AG192" si="100">SUM(W181-AA181)</f>
        <v>0</v>
      </c>
      <c r="AF181" s="162">
        <f t="shared" si="100"/>
        <v>-1</v>
      </c>
      <c r="AG181" s="163">
        <f t="shared" si="100"/>
        <v>0</v>
      </c>
      <c r="AH181" s="159">
        <f t="shared" ref="AH181:AH192" si="101">SUM(AE181:AG181)</f>
        <v>-1</v>
      </c>
      <c r="AI181" s="164">
        <f t="shared" ref="AI181:AI192" si="102">AH181*100/AD181</f>
        <v>-8.3333333333333339</v>
      </c>
      <c r="AJ181" s="154"/>
      <c r="AK181" s="154"/>
      <c r="AL181" s="163"/>
      <c r="AM181" s="165"/>
      <c r="AN181" s="165"/>
      <c r="AO181" s="161"/>
      <c r="AP181" s="161"/>
      <c r="AQ181" s="163">
        <f t="shared" ref="AQ181:AR192" si="103">AE181</f>
        <v>0</v>
      </c>
      <c r="AR181" s="163">
        <f t="shared" si="103"/>
        <v>-1</v>
      </c>
      <c r="AS181" s="163">
        <f t="shared" ref="AS181:AS192" si="104">AG181+AJ181+AK181+AL181-AM181-AN181+AO181+AP181</f>
        <v>0</v>
      </c>
      <c r="AT181" s="166">
        <f t="shared" ref="AT181:AT192" si="105">SUM(AQ181:AS181)</f>
        <v>-1</v>
      </c>
      <c r="AU181" s="164">
        <f t="shared" ref="AU181:AU192" si="106">AT181*100/AD181</f>
        <v>-8.3333333333333339</v>
      </c>
      <c r="AV181" s="168">
        <v>1</v>
      </c>
      <c r="AW181" s="168">
        <v>1</v>
      </c>
      <c r="AX181" s="168"/>
      <c r="AY181" s="174" t="s">
        <v>323</v>
      </c>
      <c r="AZ181" s="170"/>
      <c r="BA181" s="171"/>
      <c r="BB181" s="171"/>
      <c r="BC181" s="171"/>
      <c r="BD181" s="171"/>
      <c r="BE181" s="171"/>
      <c r="BF181" s="171"/>
      <c r="BG181" s="171"/>
      <c r="BH181" s="171"/>
      <c r="BI181" s="171"/>
      <c r="BJ181" s="171"/>
      <c r="BK181" s="171"/>
      <c r="BL181" s="171"/>
      <c r="BM181" s="171"/>
      <c r="BN181" s="171"/>
      <c r="BO181" s="171"/>
      <c r="BP181" s="171"/>
      <c r="BQ181" s="171"/>
      <c r="BR181" s="171"/>
      <c r="BS181" s="171"/>
      <c r="BT181" s="171"/>
    </row>
    <row r="182" spans="1:85" s="231" customFormat="1" ht="18" customHeight="1">
      <c r="A182" s="154">
        <v>2</v>
      </c>
      <c r="B182" s="155" t="s">
        <v>172</v>
      </c>
      <c r="C182" s="156"/>
      <c r="D182" s="156">
        <v>14</v>
      </c>
      <c r="E182" s="156">
        <v>22</v>
      </c>
      <c r="F182" s="157">
        <f t="shared" si="86"/>
        <v>36</v>
      </c>
      <c r="G182" s="157">
        <v>2</v>
      </c>
      <c r="H182" s="156">
        <v>41</v>
      </c>
      <c r="I182" s="156">
        <v>30</v>
      </c>
      <c r="J182" s="156">
        <v>25</v>
      </c>
      <c r="K182" s="156">
        <v>19</v>
      </c>
      <c r="L182" s="156">
        <v>28</v>
      </c>
      <c r="M182" s="156">
        <v>28</v>
      </c>
      <c r="N182" s="157">
        <f t="shared" si="87"/>
        <v>171</v>
      </c>
      <c r="O182" s="157">
        <v>7</v>
      </c>
      <c r="P182" s="156"/>
      <c r="Q182" s="156"/>
      <c r="R182" s="156"/>
      <c r="S182" s="157">
        <f t="shared" si="88"/>
        <v>0</v>
      </c>
      <c r="T182" s="157">
        <v>0</v>
      </c>
      <c r="U182" s="158">
        <f t="shared" si="89"/>
        <v>207</v>
      </c>
      <c r="V182" s="158">
        <f t="shared" si="89"/>
        <v>9</v>
      </c>
      <c r="W182" s="154">
        <v>1</v>
      </c>
      <c r="X182" s="154"/>
      <c r="Y182" s="154">
        <v>10</v>
      </c>
      <c r="Z182" s="159">
        <f t="shared" si="90"/>
        <v>11</v>
      </c>
      <c r="AA182" s="230">
        <v>1</v>
      </c>
      <c r="AB182" s="230">
        <v>1</v>
      </c>
      <c r="AC182" s="173">
        <v>11</v>
      </c>
      <c r="AD182" s="159">
        <f t="shared" si="91"/>
        <v>13</v>
      </c>
      <c r="AE182" s="154">
        <f t="shared" si="100"/>
        <v>0</v>
      </c>
      <c r="AF182" s="162">
        <f t="shared" si="100"/>
        <v>-1</v>
      </c>
      <c r="AG182" s="163">
        <f t="shared" si="100"/>
        <v>-1</v>
      </c>
      <c r="AH182" s="159">
        <f t="shared" si="101"/>
        <v>-2</v>
      </c>
      <c r="AI182" s="164">
        <f t="shared" si="102"/>
        <v>-15.384615384615385</v>
      </c>
      <c r="AJ182" s="154"/>
      <c r="AK182" s="154"/>
      <c r="AL182" s="163"/>
      <c r="AM182" s="165"/>
      <c r="AN182" s="165"/>
      <c r="AO182" s="161"/>
      <c r="AP182" s="161"/>
      <c r="AQ182" s="163">
        <f t="shared" si="103"/>
        <v>0</v>
      </c>
      <c r="AR182" s="163">
        <f t="shared" si="103"/>
        <v>-1</v>
      </c>
      <c r="AS182" s="163">
        <f t="shared" si="104"/>
        <v>-1</v>
      </c>
      <c r="AT182" s="166">
        <f t="shared" si="105"/>
        <v>-2</v>
      </c>
      <c r="AU182" s="164">
        <f t="shared" si="106"/>
        <v>-15.384615384615385</v>
      </c>
      <c r="AV182" s="167"/>
      <c r="AW182" s="168">
        <v>1</v>
      </c>
      <c r="AX182" s="168"/>
      <c r="AY182" s="169"/>
      <c r="AZ182" s="170"/>
      <c r="BA182" s="171"/>
      <c r="BB182" s="171"/>
      <c r="BC182" s="171"/>
      <c r="BD182" s="171"/>
      <c r="BE182" s="171"/>
      <c r="BF182" s="171"/>
      <c r="BG182" s="171"/>
      <c r="BH182" s="171"/>
      <c r="BI182" s="171"/>
      <c r="BJ182" s="171"/>
      <c r="BK182" s="171"/>
      <c r="BL182" s="171"/>
      <c r="BM182" s="171"/>
      <c r="BN182" s="171"/>
      <c r="BO182" s="171"/>
      <c r="BP182" s="171"/>
      <c r="BQ182" s="171"/>
      <c r="BR182" s="171"/>
      <c r="BS182" s="171"/>
      <c r="BT182" s="171"/>
    </row>
    <row r="183" spans="1:85" s="172" customFormat="1" ht="18" customHeight="1">
      <c r="A183" s="154">
        <v>3</v>
      </c>
      <c r="B183" s="155" t="s">
        <v>349</v>
      </c>
      <c r="C183" s="156"/>
      <c r="D183" s="156">
        <v>4</v>
      </c>
      <c r="E183" s="156">
        <v>6</v>
      </c>
      <c r="F183" s="157">
        <f t="shared" si="86"/>
        <v>10</v>
      </c>
      <c r="G183" s="157">
        <v>2</v>
      </c>
      <c r="H183" s="156">
        <v>8</v>
      </c>
      <c r="I183" s="156">
        <v>3</v>
      </c>
      <c r="J183" s="156">
        <v>8</v>
      </c>
      <c r="K183" s="156">
        <v>13</v>
      </c>
      <c r="L183" s="156">
        <v>7</v>
      </c>
      <c r="M183" s="156">
        <v>9</v>
      </c>
      <c r="N183" s="157">
        <f t="shared" si="87"/>
        <v>48</v>
      </c>
      <c r="O183" s="157">
        <v>6</v>
      </c>
      <c r="P183" s="156"/>
      <c r="Q183" s="156"/>
      <c r="R183" s="156"/>
      <c r="S183" s="157">
        <f t="shared" si="88"/>
        <v>0</v>
      </c>
      <c r="T183" s="157">
        <v>0</v>
      </c>
      <c r="U183" s="158">
        <f t="shared" si="89"/>
        <v>58</v>
      </c>
      <c r="V183" s="158">
        <f t="shared" si="89"/>
        <v>8</v>
      </c>
      <c r="W183" s="154">
        <v>1</v>
      </c>
      <c r="X183" s="154"/>
      <c r="Y183" s="154">
        <v>4</v>
      </c>
      <c r="Z183" s="159">
        <f t="shared" si="90"/>
        <v>5</v>
      </c>
      <c r="AA183" s="230">
        <v>1</v>
      </c>
      <c r="AB183" s="230"/>
      <c r="AC183" s="161">
        <v>6</v>
      </c>
      <c r="AD183" s="159">
        <f t="shared" si="91"/>
        <v>7</v>
      </c>
      <c r="AE183" s="154">
        <f t="shared" si="100"/>
        <v>0</v>
      </c>
      <c r="AF183" s="162">
        <f t="shared" si="100"/>
        <v>0</v>
      </c>
      <c r="AG183" s="163">
        <f t="shared" si="100"/>
        <v>-2</v>
      </c>
      <c r="AH183" s="159">
        <f t="shared" si="101"/>
        <v>-2</v>
      </c>
      <c r="AI183" s="164">
        <f t="shared" si="102"/>
        <v>-28.571428571428573</v>
      </c>
      <c r="AJ183" s="154">
        <v>2</v>
      </c>
      <c r="AK183" s="154"/>
      <c r="AL183" s="163"/>
      <c r="AM183" s="165"/>
      <c r="AN183" s="165"/>
      <c r="AO183" s="161"/>
      <c r="AP183" s="161"/>
      <c r="AQ183" s="163">
        <f t="shared" si="103"/>
        <v>0</v>
      </c>
      <c r="AR183" s="163">
        <f t="shared" si="103"/>
        <v>0</v>
      </c>
      <c r="AS183" s="163">
        <f t="shared" si="104"/>
        <v>0</v>
      </c>
      <c r="AT183" s="166">
        <f t="shared" si="105"/>
        <v>0</v>
      </c>
      <c r="AU183" s="164">
        <f t="shared" si="106"/>
        <v>0</v>
      </c>
      <c r="AV183" s="167"/>
      <c r="AW183" s="168"/>
      <c r="AX183" s="168"/>
      <c r="AY183" s="169"/>
      <c r="AZ183" s="170"/>
      <c r="BA183" s="171"/>
      <c r="BB183" s="171"/>
      <c r="BC183" s="171"/>
      <c r="BD183" s="171"/>
      <c r="BE183" s="171"/>
      <c r="BF183" s="171"/>
      <c r="BG183" s="171"/>
      <c r="BH183" s="171"/>
      <c r="BI183" s="171"/>
      <c r="BJ183" s="171"/>
      <c r="BK183" s="171"/>
      <c r="BL183" s="171"/>
      <c r="BM183" s="171"/>
      <c r="BN183" s="171"/>
      <c r="BO183" s="171"/>
      <c r="BP183" s="171"/>
      <c r="BQ183" s="171"/>
      <c r="BR183" s="171"/>
      <c r="BS183" s="171"/>
      <c r="BT183" s="171"/>
    </row>
    <row r="184" spans="1:85" s="172" customFormat="1" ht="18" customHeight="1">
      <c r="A184" s="154">
        <v>4</v>
      </c>
      <c r="B184" s="155" t="s">
        <v>170</v>
      </c>
      <c r="C184" s="156"/>
      <c r="D184" s="156">
        <v>6</v>
      </c>
      <c r="E184" s="156">
        <v>11</v>
      </c>
      <c r="F184" s="157">
        <f t="shared" si="86"/>
        <v>17</v>
      </c>
      <c r="G184" s="157">
        <v>2</v>
      </c>
      <c r="H184" s="156">
        <v>16</v>
      </c>
      <c r="I184" s="156">
        <v>22</v>
      </c>
      <c r="J184" s="156">
        <v>15</v>
      </c>
      <c r="K184" s="156">
        <v>21</v>
      </c>
      <c r="L184" s="156">
        <v>11</v>
      </c>
      <c r="M184" s="156">
        <v>25</v>
      </c>
      <c r="N184" s="157">
        <f t="shared" si="87"/>
        <v>110</v>
      </c>
      <c r="O184" s="157">
        <v>6</v>
      </c>
      <c r="P184" s="156"/>
      <c r="Q184" s="156"/>
      <c r="R184" s="156"/>
      <c r="S184" s="157">
        <f t="shared" si="88"/>
        <v>0</v>
      </c>
      <c r="T184" s="157">
        <v>0</v>
      </c>
      <c r="U184" s="158">
        <f t="shared" si="89"/>
        <v>127</v>
      </c>
      <c r="V184" s="158">
        <f t="shared" si="89"/>
        <v>8</v>
      </c>
      <c r="W184" s="154">
        <v>1</v>
      </c>
      <c r="X184" s="154"/>
      <c r="Y184" s="154">
        <v>10</v>
      </c>
      <c r="Z184" s="159">
        <f t="shared" si="90"/>
        <v>11</v>
      </c>
      <c r="AA184" s="230">
        <v>1</v>
      </c>
      <c r="AB184" s="230">
        <v>1</v>
      </c>
      <c r="AC184" s="173">
        <v>10</v>
      </c>
      <c r="AD184" s="159">
        <f t="shared" si="91"/>
        <v>12</v>
      </c>
      <c r="AE184" s="154">
        <f t="shared" si="100"/>
        <v>0</v>
      </c>
      <c r="AF184" s="162">
        <f t="shared" si="100"/>
        <v>-1</v>
      </c>
      <c r="AG184" s="163">
        <f t="shared" si="100"/>
        <v>0</v>
      </c>
      <c r="AH184" s="159">
        <f t="shared" si="101"/>
        <v>-1</v>
      </c>
      <c r="AI184" s="164">
        <f t="shared" si="102"/>
        <v>-8.3333333333333339</v>
      </c>
      <c r="AJ184" s="154"/>
      <c r="AK184" s="154"/>
      <c r="AL184" s="163"/>
      <c r="AM184" s="165"/>
      <c r="AN184" s="165"/>
      <c r="AO184" s="161"/>
      <c r="AP184" s="161"/>
      <c r="AQ184" s="163">
        <f t="shared" si="103"/>
        <v>0</v>
      </c>
      <c r="AR184" s="163">
        <f t="shared" si="103"/>
        <v>-1</v>
      </c>
      <c r="AS184" s="163">
        <f t="shared" si="104"/>
        <v>0</v>
      </c>
      <c r="AT184" s="166">
        <f t="shared" si="105"/>
        <v>-1</v>
      </c>
      <c r="AU184" s="164">
        <f t="shared" si="106"/>
        <v>-8.3333333333333339</v>
      </c>
      <c r="AV184" s="168">
        <v>1</v>
      </c>
      <c r="AW184" s="168"/>
      <c r="AX184" s="168"/>
      <c r="AY184" s="174" t="s">
        <v>324</v>
      </c>
      <c r="AZ184" s="170"/>
      <c r="BA184" s="171"/>
      <c r="BB184" s="171"/>
      <c r="BC184" s="171"/>
      <c r="BD184" s="171"/>
      <c r="BE184" s="171"/>
      <c r="BF184" s="171"/>
      <c r="BG184" s="171"/>
      <c r="BH184" s="171"/>
      <c r="BI184" s="171"/>
      <c r="BJ184" s="171"/>
      <c r="BK184" s="171"/>
      <c r="BL184" s="171"/>
      <c r="BM184" s="171"/>
      <c r="BN184" s="171"/>
      <c r="BO184" s="171"/>
      <c r="BP184" s="171"/>
      <c r="BQ184" s="171"/>
      <c r="BR184" s="171"/>
      <c r="BS184" s="171"/>
      <c r="BT184" s="171"/>
    </row>
    <row r="185" spans="1:85" s="172" customFormat="1" ht="18" customHeight="1">
      <c r="A185" s="154">
        <v>5</v>
      </c>
      <c r="B185" s="155" t="s">
        <v>161</v>
      </c>
      <c r="C185" s="156"/>
      <c r="D185" s="156">
        <v>8</v>
      </c>
      <c r="E185" s="156">
        <v>15</v>
      </c>
      <c r="F185" s="157">
        <f t="shared" si="86"/>
        <v>23</v>
      </c>
      <c r="G185" s="157">
        <v>2</v>
      </c>
      <c r="H185" s="156">
        <v>20</v>
      </c>
      <c r="I185" s="156">
        <v>13</v>
      </c>
      <c r="J185" s="156">
        <v>12</v>
      </c>
      <c r="K185" s="156">
        <v>17</v>
      </c>
      <c r="L185" s="156">
        <v>17</v>
      </c>
      <c r="M185" s="156">
        <v>13</v>
      </c>
      <c r="N185" s="157">
        <f t="shared" si="87"/>
        <v>92</v>
      </c>
      <c r="O185" s="157">
        <v>6</v>
      </c>
      <c r="P185" s="156">
        <v>11</v>
      </c>
      <c r="Q185" s="156">
        <v>12</v>
      </c>
      <c r="R185" s="156">
        <v>15</v>
      </c>
      <c r="S185" s="157">
        <f t="shared" si="88"/>
        <v>38</v>
      </c>
      <c r="T185" s="157">
        <v>3</v>
      </c>
      <c r="U185" s="158">
        <f t="shared" si="89"/>
        <v>153</v>
      </c>
      <c r="V185" s="158">
        <f t="shared" si="89"/>
        <v>11</v>
      </c>
      <c r="W185" s="154">
        <v>1</v>
      </c>
      <c r="X185" s="154"/>
      <c r="Y185" s="154">
        <v>14</v>
      </c>
      <c r="Z185" s="159">
        <f t="shared" si="90"/>
        <v>15</v>
      </c>
      <c r="AA185" s="230">
        <v>1</v>
      </c>
      <c r="AB185" s="230">
        <v>1</v>
      </c>
      <c r="AC185" s="173">
        <v>14</v>
      </c>
      <c r="AD185" s="159">
        <f t="shared" si="91"/>
        <v>16</v>
      </c>
      <c r="AE185" s="154">
        <f t="shared" si="100"/>
        <v>0</v>
      </c>
      <c r="AF185" s="162">
        <f t="shared" si="100"/>
        <v>-1</v>
      </c>
      <c r="AG185" s="163">
        <f t="shared" si="100"/>
        <v>0</v>
      </c>
      <c r="AH185" s="159">
        <f t="shared" si="101"/>
        <v>-1</v>
      </c>
      <c r="AI185" s="164">
        <f t="shared" si="102"/>
        <v>-6.25</v>
      </c>
      <c r="AJ185" s="154">
        <v>1</v>
      </c>
      <c r="AK185" s="154"/>
      <c r="AL185" s="163"/>
      <c r="AM185" s="165"/>
      <c r="AN185" s="165"/>
      <c r="AO185" s="161"/>
      <c r="AP185" s="161"/>
      <c r="AQ185" s="163">
        <f t="shared" si="103"/>
        <v>0</v>
      </c>
      <c r="AR185" s="163">
        <f t="shared" si="103"/>
        <v>-1</v>
      </c>
      <c r="AS185" s="163">
        <f t="shared" si="104"/>
        <v>1</v>
      </c>
      <c r="AT185" s="166">
        <f t="shared" si="105"/>
        <v>0</v>
      </c>
      <c r="AU185" s="164">
        <f t="shared" si="106"/>
        <v>0</v>
      </c>
      <c r="AV185" s="167"/>
      <c r="AW185" s="168"/>
      <c r="AX185" s="168"/>
      <c r="AY185" s="169"/>
      <c r="AZ185" s="170"/>
      <c r="BA185" s="171"/>
      <c r="BB185" s="171"/>
      <c r="BC185" s="171"/>
      <c r="BD185" s="171"/>
      <c r="BE185" s="171"/>
      <c r="BF185" s="171"/>
      <c r="BG185" s="171"/>
      <c r="BH185" s="171"/>
      <c r="BI185" s="171"/>
      <c r="BJ185" s="171"/>
      <c r="BK185" s="171"/>
      <c r="BL185" s="171"/>
      <c r="BM185" s="171"/>
      <c r="BN185" s="171"/>
      <c r="BO185" s="171"/>
      <c r="BP185" s="171"/>
      <c r="BQ185" s="171"/>
      <c r="BR185" s="171"/>
      <c r="BS185" s="171"/>
      <c r="BT185" s="171"/>
    </row>
    <row r="186" spans="1:85" s="172" customFormat="1" ht="18" customHeight="1">
      <c r="A186" s="154">
        <v>6</v>
      </c>
      <c r="B186" s="155" t="s">
        <v>168</v>
      </c>
      <c r="C186" s="156">
        <v>2</v>
      </c>
      <c r="D186" s="156">
        <v>8</v>
      </c>
      <c r="E186" s="156">
        <v>8</v>
      </c>
      <c r="F186" s="157">
        <f t="shared" si="86"/>
        <v>18</v>
      </c>
      <c r="G186" s="157">
        <v>3</v>
      </c>
      <c r="H186" s="156">
        <v>12</v>
      </c>
      <c r="I186" s="156">
        <v>15</v>
      </c>
      <c r="J186" s="156">
        <v>12</v>
      </c>
      <c r="K186" s="156">
        <v>14</v>
      </c>
      <c r="L186" s="156">
        <v>18</v>
      </c>
      <c r="M186" s="156">
        <v>7</v>
      </c>
      <c r="N186" s="157">
        <f t="shared" si="87"/>
        <v>78</v>
      </c>
      <c r="O186" s="157">
        <v>6</v>
      </c>
      <c r="P186" s="156">
        <v>12</v>
      </c>
      <c r="Q186" s="156">
        <v>16</v>
      </c>
      <c r="R186" s="156">
        <v>22</v>
      </c>
      <c r="S186" s="157">
        <f t="shared" si="88"/>
        <v>50</v>
      </c>
      <c r="T186" s="157">
        <v>3</v>
      </c>
      <c r="U186" s="158">
        <f t="shared" si="89"/>
        <v>146</v>
      </c>
      <c r="V186" s="158">
        <f t="shared" si="89"/>
        <v>12</v>
      </c>
      <c r="W186" s="154">
        <v>1</v>
      </c>
      <c r="X186" s="154"/>
      <c r="Y186" s="154">
        <v>15</v>
      </c>
      <c r="Z186" s="159">
        <f t="shared" si="90"/>
        <v>16</v>
      </c>
      <c r="AA186" s="230">
        <v>1</v>
      </c>
      <c r="AB186" s="230">
        <v>1</v>
      </c>
      <c r="AC186" s="173">
        <v>15</v>
      </c>
      <c r="AD186" s="159">
        <f t="shared" si="91"/>
        <v>17</v>
      </c>
      <c r="AE186" s="154">
        <f t="shared" si="100"/>
        <v>0</v>
      </c>
      <c r="AF186" s="162">
        <f t="shared" si="100"/>
        <v>-1</v>
      </c>
      <c r="AG186" s="163">
        <f t="shared" si="100"/>
        <v>0</v>
      </c>
      <c r="AH186" s="159">
        <f t="shared" si="101"/>
        <v>-1</v>
      </c>
      <c r="AI186" s="164">
        <f t="shared" si="102"/>
        <v>-5.882352941176471</v>
      </c>
      <c r="AJ186" s="154"/>
      <c r="AK186" s="154"/>
      <c r="AL186" s="163"/>
      <c r="AM186" s="165"/>
      <c r="AN186" s="165"/>
      <c r="AO186" s="161"/>
      <c r="AP186" s="161"/>
      <c r="AQ186" s="163">
        <f t="shared" si="103"/>
        <v>0</v>
      </c>
      <c r="AR186" s="163">
        <f t="shared" si="103"/>
        <v>-1</v>
      </c>
      <c r="AS186" s="163">
        <f t="shared" si="104"/>
        <v>0</v>
      </c>
      <c r="AT186" s="166">
        <f t="shared" si="105"/>
        <v>-1</v>
      </c>
      <c r="AU186" s="164">
        <f t="shared" si="106"/>
        <v>-5.882352941176471</v>
      </c>
      <c r="AV186" s="167">
        <v>1</v>
      </c>
      <c r="AW186" s="168"/>
      <c r="AX186" s="168"/>
      <c r="AY186" s="174" t="s">
        <v>350</v>
      </c>
      <c r="AZ186" s="170"/>
      <c r="BA186" s="171"/>
      <c r="BB186" s="171"/>
      <c r="BC186" s="171"/>
      <c r="BD186" s="171"/>
      <c r="BE186" s="171"/>
      <c r="BF186" s="171"/>
      <c r="BG186" s="171"/>
      <c r="BH186" s="171"/>
      <c r="BI186" s="171"/>
      <c r="BJ186" s="171"/>
      <c r="BK186" s="171"/>
      <c r="BL186" s="171"/>
      <c r="BM186" s="171"/>
      <c r="BN186" s="171"/>
      <c r="BO186" s="171"/>
      <c r="BP186" s="171"/>
      <c r="BQ186" s="171"/>
      <c r="BR186" s="171"/>
      <c r="BS186" s="171"/>
      <c r="BT186" s="171"/>
    </row>
    <row r="187" spans="1:85" s="231" customFormat="1" ht="18" customHeight="1">
      <c r="A187" s="154">
        <v>7</v>
      </c>
      <c r="B187" s="155" t="s">
        <v>167</v>
      </c>
      <c r="C187" s="156"/>
      <c r="D187" s="156">
        <v>6</v>
      </c>
      <c r="E187" s="156">
        <v>4</v>
      </c>
      <c r="F187" s="157">
        <f t="shared" si="86"/>
        <v>10</v>
      </c>
      <c r="G187" s="157">
        <v>2</v>
      </c>
      <c r="H187" s="156">
        <v>8</v>
      </c>
      <c r="I187" s="156">
        <v>14</v>
      </c>
      <c r="J187" s="156">
        <v>14</v>
      </c>
      <c r="K187" s="156">
        <v>9</v>
      </c>
      <c r="L187" s="156">
        <v>14</v>
      </c>
      <c r="M187" s="156">
        <v>12</v>
      </c>
      <c r="N187" s="157">
        <f t="shared" si="87"/>
        <v>71</v>
      </c>
      <c r="O187" s="157">
        <v>6</v>
      </c>
      <c r="P187" s="156"/>
      <c r="Q187" s="156"/>
      <c r="R187" s="156"/>
      <c r="S187" s="157">
        <f t="shared" si="88"/>
        <v>0</v>
      </c>
      <c r="T187" s="157">
        <v>0</v>
      </c>
      <c r="U187" s="158">
        <f t="shared" si="89"/>
        <v>81</v>
      </c>
      <c r="V187" s="158">
        <f t="shared" si="89"/>
        <v>8</v>
      </c>
      <c r="W187" s="154">
        <v>1</v>
      </c>
      <c r="X187" s="154"/>
      <c r="Y187" s="154">
        <v>8</v>
      </c>
      <c r="Z187" s="159">
        <f t="shared" si="90"/>
        <v>9</v>
      </c>
      <c r="AA187" s="230">
        <v>1</v>
      </c>
      <c r="AB187" s="230"/>
      <c r="AC187" s="173">
        <v>8</v>
      </c>
      <c r="AD187" s="159">
        <f t="shared" si="91"/>
        <v>9</v>
      </c>
      <c r="AE187" s="154">
        <f t="shared" si="100"/>
        <v>0</v>
      </c>
      <c r="AF187" s="162">
        <f t="shared" si="100"/>
        <v>0</v>
      </c>
      <c r="AG187" s="163">
        <f t="shared" si="100"/>
        <v>0</v>
      </c>
      <c r="AH187" s="159">
        <f t="shared" si="101"/>
        <v>0</v>
      </c>
      <c r="AI187" s="164">
        <f t="shared" si="102"/>
        <v>0</v>
      </c>
      <c r="AJ187" s="154"/>
      <c r="AK187" s="154"/>
      <c r="AL187" s="163"/>
      <c r="AM187" s="165"/>
      <c r="AN187" s="165"/>
      <c r="AO187" s="161"/>
      <c r="AP187" s="161"/>
      <c r="AQ187" s="163">
        <f t="shared" si="103"/>
        <v>0</v>
      </c>
      <c r="AR187" s="163">
        <f t="shared" si="103"/>
        <v>0</v>
      </c>
      <c r="AS187" s="163">
        <f t="shared" si="104"/>
        <v>0</v>
      </c>
      <c r="AT187" s="166">
        <f t="shared" si="105"/>
        <v>0</v>
      </c>
      <c r="AU187" s="164">
        <f t="shared" si="106"/>
        <v>0</v>
      </c>
      <c r="AV187" s="167"/>
      <c r="AW187" s="168">
        <v>1</v>
      </c>
      <c r="AX187" s="168"/>
      <c r="AY187" s="169"/>
      <c r="AZ187" s="170"/>
      <c r="BA187" s="171"/>
      <c r="BB187" s="171"/>
      <c r="BC187" s="171"/>
      <c r="BD187" s="171"/>
      <c r="BE187" s="171"/>
      <c r="BF187" s="171"/>
      <c r="BG187" s="171"/>
      <c r="BH187" s="171"/>
      <c r="BI187" s="171"/>
      <c r="BJ187" s="171"/>
      <c r="BK187" s="171"/>
      <c r="BL187" s="171"/>
      <c r="BM187" s="171"/>
      <c r="BN187" s="171"/>
      <c r="BO187" s="171"/>
      <c r="BP187" s="171"/>
      <c r="BQ187" s="171"/>
      <c r="BR187" s="171"/>
      <c r="BS187" s="171"/>
      <c r="BT187" s="171"/>
      <c r="BU187" s="171"/>
      <c r="BV187" s="171"/>
      <c r="BW187" s="171"/>
      <c r="BX187" s="171"/>
      <c r="BY187" s="171"/>
      <c r="BZ187" s="171"/>
      <c r="CA187" s="171"/>
      <c r="CB187" s="171"/>
      <c r="CC187" s="171"/>
      <c r="CD187" s="171"/>
      <c r="CE187" s="171"/>
      <c r="CF187" s="171"/>
      <c r="CG187" s="171"/>
    </row>
    <row r="188" spans="1:85" s="172" customFormat="1" ht="18" customHeight="1">
      <c r="A188" s="154">
        <v>8</v>
      </c>
      <c r="B188" s="155" t="s">
        <v>162</v>
      </c>
      <c r="C188" s="156">
        <v>10</v>
      </c>
      <c r="D188" s="156">
        <v>20</v>
      </c>
      <c r="E188" s="156">
        <v>21</v>
      </c>
      <c r="F188" s="157">
        <f t="shared" si="86"/>
        <v>51</v>
      </c>
      <c r="G188" s="157">
        <v>3</v>
      </c>
      <c r="H188" s="156">
        <v>29</v>
      </c>
      <c r="I188" s="156">
        <v>35</v>
      </c>
      <c r="J188" s="156">
        <v>41</v>
      </c>
      <c r="K188" s="156">
        <v>40</v>
      </c>
      <c r="L188" s="156">
        <v>37</v>
      </c>
      <c r="M188" s="156">
        <v>28</v>
      </c>
      <c r="N188" s="157">
        <f t="shared" si="87"/>
        <v>210</v>
      </c>
      <c r="O188" s="157">
        <v>8</v>
      </c>
      <c r="P188" s="156">
        <v>34</v>
      </c>
      <c r="Q188" s="156">
        <v>42</v>
      </c>
      <c r="R188" s="156">
        <v>40</v>
      </c>
      <c r="S188" s="157">
        <f t="shared" si="88"/>
        <v>116</v>
      </c>
      <c r="T188" s="157">
        <v>3</v>
      </c>
      <c r="U188" s="158">
        <f t="shared" si="89"/>
        <v>377</v>
      </c>
      <c r="V188" s="158">
        <f t="shared" si="89"/>
        <v>14</v>
      </c>
      <c r="W188" s="154">
        <v>1</v>
      </c>
      <c r="X188" s="154">
        <v>1</v>
      </c>
      <c r="Y188" s="154">
        <v>19</v>
      </c>
      <c r="Z188" s="159">
        <f t="shared" si="90"/>
        <v>21</v>
      </c>
      <c r="AA188" s="230">
        <v>1</v>
      </c>
      <c r="AB188" s="230">
        <v>1</v>
      </c>
      <c r="AC188" s="173">
        <v>18</v>
      </c>
      <c r="AD188" s="159">
        <f t="shared" si="91"/>
        <v>20</v>
      </c>
      <c r="AE188" s="154">
        <f t="shared" si="100"/>
        <v>0</v>
      </c>
      <c r="AF188" s="162">
        <f t="shared" si="100"/>
        <v>0</v>
      </c>
      <c r="AG188" s="163">
        <f t="shared" si="100"/>
        <v>1</v>
      </c>
      <c r="AH188" s="159">
        <f t="shared" si="101"/>
        <v>1</v>
      </c>
      <c r="AI188" s="164">
        <f t="shared" si="102"/>
        <v>5</v>
      </c>
      <c r="AJ188" s="154"/>
      <c r="AK188" s="154">
        <v>1</v>
      </c>
      <c r="AL188" s="163"/>
      <c r="AM188" s="165"/>
      <c r="AN188" s="165"/>
      <c r="AO188" s="161"/>
      <c r="AP188" s="161"/>
      <c r="AQ188" s="163">
        <f t="shared" si="103"/>
        <v>0</v>
      </c>
      <c r="AR188" s="163">
        <f t="shared" si="103"/>
        <v>0</v>
      </c>
      <c r="AS188" s="163">
        <f t="shared" si="104"/>
        <v>2</v>
      </c>
      <c r="AT188" s="166">
        <f t="shared" si="105"/>
        <v>2</v>
      </c>
      <c r="AU188" s="164">
        <f t="shared" si="106"/>
        <v>10</v>
      </c>
      <c r="AV188" s="167"/>
      <c r="AW188" s="168">
        <v>1</v>
      </c>
      <c r="AX188" s="168"/>
      <c r="AY188" s="174" t="s">
        <v>324</v>
      </c>
      <c r="AZ188" s="170"/>
      <c r="BA188" s="171"/>
      <c r="BB188" s="171"/>
      <c r="BC188" s="171"/>
      <c r="BD188" s="171"/>
      <c r="BE188" s="171"/>
      <c r="BF188" s="171"/>
      <c r="BG188" s="171"/>
      <c r="BH188" s="171"/>
      <c r="BI188" s="171"/>
      <c r="BJ188" s="171"/>
      <c r="BK188" s="171"/>
      <c r="BL188" s="171"/>
      <c r="BM188" s="171"/>
      <c r="BN188" s="171"/>
      <c r="BO188" s="171"/>
      <c r="BP188" s="171"/>
      <c r="BQ188" s="171"/>
      <c r="BR188" s="171"/>
      <c r="BS188" s="171"/>
      <c r="BT188" s="171"/>
    </row>
    <row r="189" spans="1:85" s="172" customFormat="1" ht="18" customHeight="1">
      <c r="A189" s="154">
        <v>9</v>
      </c>
      <c r="B189" s="155" t="s">
        <v>163</v>
      </c>
      <c r="C189" s="156"/>
      <c r="D189" s="156">
        <v>9</v>
      </c>
      <c r="E189" s="156">
        <v>6</v>
      </c>
      <c r="F189" s="157">
        <f t="shared" si="86"/>
        <v>15</v>
      </c>
      <c r="G189" s="157">
        <v>2</v>
      </c>
      <c r="H189" s="156">
        <v>7</v>
      </c>
      <c r="I189" s="156">
        <v>9</v>
      </c>
      <c r="J189" s="156">
        <v>8</v>
      </c>
      <c r="K189" s="156">
        <v>11</v>
      </c>
      <c r="L189" s="156">
        <v>5</v>
      </c>
      <c r="M189" s="156">
        <v>6</v>
      </c>
      <c r="N189" s="157">
        <f t="shared" si="87"/>
        <v>46</v>
      </c>
      <c r="O189" s="157">
        <v>6</v>
      </c>
      <c r="P189" s="156"/>
      <c r="Q189" s="156"/>
      <c r="R189" s="156"/>
      <c r="S189" s="157">
        <f t="shared" si="88"/>
        <v>0</v>
      </c>
      <c r="T189" s="157">
        <v>0</v>
      </c>
      <c r="U189" s="158">
        <f t="shared" si="89"/>
        <v>61</v>
      </c>
      <c r="V189" s="158">
        <f t="shared" si="89"/>
        <v>8</v>
      </c>
      <c r="W189" s="154">
        <v>1</v>
      </c>
      <c r="X189" s="154"/>
      <c r="Y189" s="154">
        <v>4</v>
      </c>
      <c r="Z189" s="159">
        <f t="shared" si="90"/>
        <v>5</v>
      </c>
      <c r="AA189" s="230">
        <v>1</v>
      </c>
      <c r="AB189" s="230"/>
      <c r="AC189" s="161">
        <v>6</v>
      </c>
      <c r="AD189" s="159">
        <f t="shared" si="91"/>
        <v>7</v>
      </c>
      <c r="AE189" s="154">
        <f t="shared" si="100"/>
        <v>0</v>
      </c>
      <c r="AF189" s="162">
        <f t="shared" si="100"/>
        <v>0</v>
      </c>
      <c r="AG189" s="163">
        <f t="shared" si="100"/>
        <v>-2</v>
      </c>
      <c r="AH189" s="159">
        <f t="shared" si="101"/>
        <v>-2</v>
      </c>
      <c r="AI189" s="164">
        <f t="shared" si="102"/>
        <v>-28.571428571428573</v>
      </c>
      <c r="AJ189" s="154">
        <v>1</v>
      </c>
      <c r="AK189" s="154"/>
      <c r="AL189" s="163"/>
      <c r="AM189" s="165"/>
      <c r="AN189" s="165"/>
      <c r="AO189" s="161"/>
      <c r="AP189" s="161"/>
      <c r="AQ189" s="163">
        <f t="shared" si="103"/>
        <v>0</v>
      </c>
      <c r="AR189" s="163">
        <f t="shared" si="103"/>
        <v>0</v>
      </c>
      <c r="AS189" s="163">
        <f t="shared" si="104"/>
        <v>-1</v>
      </c>
      <c r="AT189" s="166">
        <f t="shared" si="105"/>
        <v>-1</v>
      </c>
      <c r="AU189" s="164">
        <f t="shared" si="106"/>
        <v>-14.285714285714286</v>
      </c>
      <c r="AV189" s="167"/>
      <c r="AW189" s="168"/>
      <c r="AX189" s="168"/>
      <c r="AY189" s="169"/>
      <c r="AZ189" s="170"/>
      <c r="BA189" s="171"/>
      <c r="BB189" s="171"/>
      <c r="BC189" s="171"/>
      <c r="BD189" s="171"/>
      <c r="BE189" s="171"/>
      <c r="BF189" s="171"/>
      <c r="BG189" s="171"/>
      <c r="BH189" s="171"/>
      <c r="BI189" s="171"/>
      <c r="BJ189" s="171"/>
      <c r="BK189" s="171"/>
      <c r="BL189" s="171"/>
      <c r="BM189" s="171"/>
      <c r="BN189" s="171"/>
      <c r="BO189" s="171"/>
      <c r="BP189" s="171"/>
      <c r="BQ189" s="171"/>
      <c r="BR189" s="171"/>
      <c r="BS189" s="171"/>
      <c r="BT189" s="171"/>
    </row>
    <row r="190" spans="1:85" s="172" customFormat="1" ht="18" customHeight="1">
      <c r="A190" s="154">
        <v>10</v>
      </c>
      <c r="B190" s="155" t="s">
        <v>164</v>
      </c>
      <c r="C190" s="156"/>
      <c r="D190" s="156">
        <v>6</v>
      </c>
      <c r="E190" s="156">
        <v>2</v>
      </c>
      <c r="F190" s="157">
        <f t="shared" si="86"/>
        <v>8</v>
      </c>
      <c r="G190" s="157">
        <v>2</v>
      </c>
      <c r="H190" s="156">
        <v>1</v>
      </c>
      <c r="I190" s="156">
        <v>10</v>
      </c>
      <c r="J190" s="156">
        <v>6</v>
      </c>
      <c r="K190" s="156">
        <v>3</v>
      </c>
      <c r="L190" s="156">
        <v>8</v>
      </c>
      <c r="M190" s="156">
        <v>11</v>
      </c>
      <c r="N190" s="157">
        <f t="shared" si="87"/>
        <v>39</v>
      </c>
      <c r="O190" s="157">
        <v>6</v>
      </c>
      <c r="P190" s="156"/>
      <c r="Q190" s="156"/>
      <c r="R190" s="156"/>
      <c r="S190" s="157">
        <f t="shared" si="88"/>
        <v>0</v>
      </c>
      <c r="T190" s="157">
        <v>0</v>
      </c>
      <c r="U190" s="158">
        <f t="shared" si="89"/>
        <v>47</v>
      </c>
      <c r="V190" s="158">
        <f t="shared" si="89"/>
        <v>8</v>
      </c>
      <c r="W190" s="154">
        <v>1</v>
      </c>
      <c r="X190" s="154"/>
      <c r="Y190" s="154">
        <v>4</v>
      </c>
      <c r="Z190" s="159">
        <f t="shared" si="90"/>
        <v>5</v>
      </c>
      <c r="AA190" s="230">
        <v>1</v>
      </c>
      <c r="AB190" s="230"/>
      <c r="AC190" s="161">
        <v>6</v>
      </c>
      <c r="AD190" s="159">
        <f t="shared" si="91"/>
        <v>7</v>
      </c>
      <c r="AE190" s="154">
        <f t="shared" si="100"/>
        <v>0</v>
      </c>
      <c r="AF190" s="162">
        <f t="shared" si="100"/>
        <v>0</v>
      </c>
      <c r="AG190" s="163">
        <f t="shared" si="100"/>
        <v>-2</v>
      </c>
      <c r="AH190" s="159">
        <f t="shared" si="101"/>
        <v>-2</v>
      </c>
      <c r="AI190" s="164">
        <f t="shared" si="102"/>
        <v>-28.571428571428573</v>
      </c>
      <c r="AJ190" s="154">
        <v>1</v>
      </c>
      <c r="AK190" s="154"/>
      <c r="AL190" s="163"/>
      <c r="AM190" s="165"/>
      <c r="AN190" s="165"/>
      <c r="AO190" s="161"/>
      <c r="AP190" s="161"/>
      <c r="AQ190" s="163">
        <f t="shared" si="103"/>
        <v>0</v>
      </c>
      <c r="AR190" s="163">
        <f t="shared" si="103"/>
        <v>0</v>
      </c>
      <c r="AS190" s="163">
        <f t="shared" si="104"/>
        <v>-1</v>
      </c>
      <c r="AT190" s="166">
        <f t="shared" si="105"/>
        <v>-1</v>
      </c>
      <c r="AU190" s="164">
        <f t="shared" si="106"/>
        <v>-14.285714285714286</v>
      </c>
      <c r="AV190" s="167"/>
      <c r="AW190" s="168"/>
      <c r="AX190" s="168"/>
      <c r="AY190" s="169"/>
      <c r="AZ190" s="170"/>
      <c r="BA190" s="171"/>
      <c r="BB190" s="171"/>
      <c r="BC190" s="171"/>
      <c r="BD190" s="171"/>
      <c r="BE190" s="171"/>
      <c r="BF190" s="171"/>
      <c r="BG190" s="171"/>
      <c r="BH190" s="171"/>
      <c r="BI190" s="171"/>
      <c r="BJ190" s="171"/>
      <c r="BK190" s="171"/>
      <c r="BL190" s="171"/>
      <c r="BM190" s="171"/>
      <c r="BN190" s="171"/>
      <c r="BO190" s="171"/>
      <c r="BP190" s="171"/>
      <c r="BQ190" s="171"/>
      <c r="BR190" s="171"/>
      <c r="BS190" s="171"/>
      <c r="BT190" s="171"/>
    </row>
    <row r="191" spans="1:85" s="172" customFormat="1" ht="18" customHeight="1">
      <c r="A191" s="154">
        <v>11</v>
      </c>
      <c r="B191" s="155" t="s">
        <v>165</v>
      </c>
      <c r="C191" s="156">
        <v>5</v>
      </c>
      <c r="D191" s="156">
        <v>9</v>
      </c>
      <c r="E191" s="156">
        <v>6</v>
      </c>
      <c r="F191" s="157">
        <f t="shared" si="86"/>
        <v>20</v>
      </c>
      <c r="G191" s="157">
        <v>3</v>
      </c>
      <c r="H191" s="156">
        <v>11</v>
      </c>
      <c r="I191" s="156">
        <v>6</v>
      </c>
      <c r="J191" s="156">
        <v>8</v>
      </c>
      <c r="K191" s="156">
        <v>18</v>
      </c>
      <c r="L191" s="156">
        <v>12</v>
      </c>
      <c r="M191" s="156">
        <v>9</v>
      </c>
      <c r="N191" s="157">
        <f t="shared" si="87"/>
        <v>64</v>
      </c>
      <c r="O191" s="157">
        <v>6</v>
      </c>
      <c r="P191" s="156"/>
      <c r="Q191" s="156"/>
      <c r="R191" s="156"/>
      <c r="S191" s="157">
        <f t="shared" si="88"/>
        <v>0</v>
      </c>
      <c r="T191" s="157">
        <v>0</v>
      </c>
      <c r="U191" s="158">
        <f t="shared" si="89"/>
        <v>84</v>
      </c>
      <c r="V191" s="158">
        <f t="shared" si="89"/>
        <v>9</v>
      </c>
      <c r="W191" s="154">
        <v>1</v>
      </c>
      <c r="X191" s="154"/>
      <c r="Y191" s="154">
        <v>5</v>
      </c>
      <c r="Z191" s="159">
        <f t="shared" si="90"/>
        <v>6</v>
      </c>
      <c r="AA191" s="230">
        <v>1</v>
      </c>
      <c r="AB191" s="230"/>
      <c r="AC191" s="161">
        <v>8</v>
      </c>
      <c r="AD191" s="159">
        <f t="shared" si="91"/>
        <v>9</v>
      </c>
      <c r="AE191" s="154">
        <f t="shared" si="100"/>
        <v>0</v>
      </c>
      <c r="AF191" s="162">
        <f t="shared" si="100"/>
        <v>0</v>
      </c>
      <c r="AG191" s="163">
        <f t="shared" si="100"/>
        <v>-3</v>
      </c>
      <c r="AH191" s="159">
        <f t="shared" si="101"/>
        <v>-3</v>
      </c>
      <c r="AI191" s="164">
        <f t="shared" si="102"/>
        <v>-33.333333333333336</v>
      </c>
      <c r="AJ191" s="154">
        <v>3</v>
      </c>
      <c r="AK191" s="154"/>
      <c r="AL191" s="163"/>
      <c r="AM191" s="165"/>
      <c r="AN191" s="165"/>
      <c r="AO191" s="161"/>
      <c r="AP191" s="161"/>
      <c r="AQ191" s="163">
        <f t="shared" si="103"/>
        <v>0</v>
      </c>
      <c r="AR191" s="163">
        <f t="shared" si="103"/>
        <v>0</v>
      </c>
      <c r="AS191" s="163">
        <f t="shared" si="104"/>
        <v>0</v>
      </c>
      <c r="AT191" s="166">
        <f t="shared" si="105"/>
        <v>0</v>
      </c>
      <c r="AU191" s="164">
        <f t="shared" si="106"/>
        <v>0</v>
      </c>
      <c r="AV191" s="167"/>
      <c r="AW191" s="168"/>
      <c r="AX191" s="168"/>
      <c r="AY191" s="169"/>
      <c r="AZ191" s="170"/>
      <c r="BA191" s="171"/>
      <c r="BB191" s="171"/>
      <c r="BC191" s="171"/>
      <c r="BD191" s="171"/>
      <c r="BE191" s="171"/>
      <c r="BF191" s="171"/>
      <c r="BG191" s="171"/>
      <c r="BH191" s="171"/>
      <c r="BI191" s="171"/>
      <c r="BJ191" s="171"/>
      <c r="BK191" s="171"/>
      <c r="BL191" s="171"/>
      <c r="BM191" s="171"/>
      <c r="BN191" s="171"/>
      <c r="BO191" s="171"/>
      <c r="BP191" s="171"/>
      <c r="BQ191" s="171"/>
      <c r="BR191" s="171"/>
      <c r="BS191" s="171"/>
      <c r="BT191" s="171"/>
    </row>
    <row r="192" spans="1:85" s="172" customFormat="1" ht="18" customHeight="1">
      <c r="A192" s="154">
        <v>12</v>
      </c>
      <c r="B192" s="176" t="s">
        <v>166</v>
      </c>
      <c r="C192" s="156"/>
      <c r="D192" s="156">
        <v>12</v>
      </c>
      <c r="E192" s="156">
        <v>4</v>
      </c>
      <c r="F192" s="157">
        <f t="shared" si="86"/>
        <v>16</v>
      </c>
      <c r="G192" s="157">
        <v>2</v>
      </c>
      <c r="H192" s="156">
        <v>15</v>
      </c>
      <c r="I192" s="156">
        <v>16</v>
      </c>
      <c r="J192" s="156">
        <v>8</v>
      </c>
      <c r="K192" s="156">
        <v>11</v>
      </c>
      <c r="L192" s="156">
        <v>15</v>
      </c>
      <c r="M192" s="156">
        <v>17</v>
      </c>
      <c r="N192" s="157">
        <f t="shared" si="87"/>
        <v>82</v>
      </c>
      <c r="O192" s="157">
        <v>6</v>
      </c>
      <c r="P192" s="156">
        <v>22</v>
      </c>
      <c r="Q192" s="156">
        <v>15</v>
      </c>
      <c r="R192" s="156">
        <v>5</v>
      </c>
      <c r="S192" s="157">
        <f t="shared" si="88"/>
        <v>42</v>
      </c>
      <c r="T192" s="157">
        <v>3</v>
      </c>
      <c r="U192" s="158">
        <f t="shared" si="89"/>
        <v>140</v>
      </c>
      <c r="V192" s="158">
        <f t="shared" si="89"/>
        <v>11</v>
      </c>
      <c r="W192" s="154">
        <v>1</v>
      </c>
      <c r="X192" s="154"/>
      <c r="Y192" s="154">
        <v>14</v>
      </c>
      <c r="Z192" s="159">
        <f t="shared" si="90"/>
        <v>15</v>
      </c>
      <c r="AA192" s="230">
        <v>1</v>
      </c>
      <c r="AB192" s="230">
        <v>1</v>
      </c>
      <c r="AC192" s="173">
        <v>14</v>
      </c>
      <c r="AD192" s="159">
        <f t="shared" si="91"/>
        <v>16</v>
      </c>
      <c r="AE192" s="154">
        <f t="shared" si="100"/>
        <v>0</v>
      </c>
      <c r="AF192" s="162">
        <f t="shared" si="100"/>
        <v>-1</v>
      </c>
      <c r="AG192" s="163">
        <f t="shared" si="100"/>
        <v>0</v>
      </c>
      <c r="AH192" s="159">
        <f t="shared" si="101"/>
        <v>-1</v>
      </c>
      <c r="AI192" s="164">
        <f t="shared" si="102"/>
        <v>-6.25</v>
      </c>
      <c r="AJ192" s="154"/>
      <c r="AK192" s="154"/>
      <c r="AL192" s="163"/>
      <c r="AM192" s="165"/>
      <c r="AN192" s="165"/>
      <c r="AO192" s="161"/>
      <c r="AP192" s="161"/>
      <c r="AQ192" s="163">
        <f t="shared" si="103"/>
        <v>0</v>
      </c>
      <c r="AR192" s="163">
        <f t="shared" si="103"/>
        <v>-1</v>
      </c>
      <c r="AS192" s="163">
        <f t="shared" si="104"/>
        <v>0</v>
      </c>
      <c r="AT192" s="166">
        <f t="shared" si="105"/>
        <v>-1</v>
      </c>
      <c r="AU192" s="164">
        <f t="shared" si="106"/>
        <v>-6.25</v>
      </c>
      <c r="AV192" s="167"/>
      <c r="AW192" s="168">
        <v>1</v>
      </c>
      <c r="AX192" s="168"/>
      <c r="AY192" s="169"/>
      <c r="AZ192" s="170"/>
      <c r="BA192" s="171"/>
      <c r="BB192" s="171"/>
      <c r="BC192" s="171"/>
      <c r="BD192" s="171"/>
      <c r="BE192" s="171"/>
      <c r="BF192" s="171"/>
      <c r="BG192" s="171"/>
      <c r="BH192" s="171"/>
      <c r="BI192" s="171"/>
      <c r="BJ192" s="171"/>
      <c r="BK192" s="171"/>
      <c r="BL192" s="171"/>
      <c r="BM192" s="171"/>
      <c r="BN192" s="171"/>
      <c r="BO192" s="171"/>
      <c r="BP192" s="171"/>
      <c r="BQ192" s="171"/>
      <c r="BR192" s="171"/>
      <c r="BS192" s="171"/>
      <c r="BT192" s="171"/>
    </row>
    <row r="193" spans="1:72" s="172" customFormat="1" ht="18" customHeight="1" thickBot="1">
      <c r="A193" s="177"/>
      <c r="B193" s="178" t="s">
        <v>191</v>
      </c>
      <c r="C193" s="179">
        <f>SUM(C181:C192)</f>
        <v>17</v>
      </c>
      <c r="D193" s="179">
        <f t="shared" ref="D193:E193" si="107">SUM(D181:D192)</f>
        <v>105</v>
      </c>
      <c r="E193" s="179">
        <f t="shared" si="107"/>
        <v>109</v>
      </c>
      <c r="F193" s="180">
        <f>SUM(F181:F192)</f>
        <v>231</v>
      </c>
      <c r="G193" s="180">
        <f>SUM(G181:G192)</f>
        <v>27</v>
      </c>
      <c r="H193" s="179">
        <f t="shared" ref="H193:M193" si="108">SUM(H181:H192)</f>
        <v>188</v>
      </c>
      <c r="I193" s="179">
        <f t="shared" si="108"/>
        <v>187</v>
      </c>
      <c r="J193" s="179">
        <f t="shared" si="108"/>
        <v>175</v>
      </c>
      <c r="K193" s="179">
        <f t="shared" si="108"/>
        <v>208</v>
      </c>
      <c r="L193" s="179">
        <f t="shared" si="108"/>
        <v>190</v>
      </c>
      <c r="M193" s="179">
        <f t="shared" si="108"/>
        <v>183</v>
      </c>
      <c r="N193" s="180">
        <f>SUM(N181:N192)</f>
        <v>1131</v>
      </c>
      <c r="O193" s="180">
        <f>SUM(O181:O192)</f>
        <v>75</v>
      </c>
      <c r="P193" s="179">
        <f t="shared" ref="P193:R193" si="109">SUM(P181:P192)</f>
        <v>79</v>
      </c>
      <c r="Q193" s="179">
        <f t="shared" si="109"/>
        <v>85</v>
      </c>
      <c r="R193" s="179">
        <f t="shared" si="109"/>
        <v>82</v>
      </c>
      <c r="S193" s="180">
        <f>SUM(S181:S192)</f>
        <v>246</v>
      </c>
      <c r="T193" s="180">
        <f>SUM(T181:T192)</f>
        <v>12</v>
      </c>
      <c r="U193" s="181">
        <f>SUM(U181:U192)</f>
        <v>1608</v>
      </c>
      <c r="V193" s="181">
        <f>SUM(V181:V192)</f>
        <v>114</v>
      </c>
      <c r="W193" s="179">
        <f t="shared" ref="W193:Y193" si="110">SUM(W181:W192)</f>
        <v>12</v>
      </c>
      <c r="X193" s="179">
        <f t="shared" si="110"/>
        <v>1</v>
      </c>
      <c r="Y193" s="179">
        <f t="shared" si="110"/>
        <v>117</v>
      </c>
      <c r="Z193" s="183">
        <f>SUM(Z181:Z192)</f>
        <v>130</v>
      </c>
      <c r="AA193" s="179">
        <f t="shared" ref="AA193:AC193" si="111">SUM(AA181:AA192)</f>
        <v>12</v>
      </c>
      <c r="AB193" s="179">
        <f t="shared" si="111"/>
        <v>7</v>
      </c>
      <c r="AC193" s="179">
        <f t="shared" si="111"/>
        <v>126</v>
      </c>
      <c r="AD193" s="183">
        <f>SUM(AD181:AD192)</f>
        <v>145</v>
      </c>
      <c r="AE193" s="179">
        <f t="shared" ref="AE193:AG193" si="112">SUM(AE181:AE192)</f>
        <v>0</v>
      </c>
      <c r="AF193" s="179">
        <f t="shared" si="112"/>
        <v>-6</v>
      </c>
      <c r="AG193" s="179">
        <f t="shared" si="112"/>
        <v>-9</v>
      </c>
      <c r="AH193" s="183">
        <f>SUM(AH181:AH192)</f>
        <v>-15</v>
      </c>
      <c r="AI193" s="232">
        <f>AH193*100/AD193</f>
        <v>-10.344827586206897</v>
      </c>
      <c r="AJ193" s="179">
        <f t="shared" ref="AJ193" si="113">SUM(AJ181:AJ192)</f>
        <v>8</v>
      </c>
      <c r="AK193" s="179">
        <f t="shared" ref="AK193:AL193" si="114">SUM(AK181:AK192)</f>
        <v>1</v>
      </c>
      <c r="AL193" s="179">
        <f t="shared" si="114"/>
        <v>0</v>
      </c>
      <c r="AM193" s="180">
        <f>SUM(AM181:AM192)</f>
        <v>0</v>
      </c>
      <c r="AN193" s="180">
        <f>SUM(AN181:AN192)</f>
        <v>0</v>
      </c>
      <c r="AO193" s="179">
        <f t="shared" ref="AO193:AT193" si="115">SUM(AO181:AO192)</f>
        <v>0</v>
      </c>
      <c r="AP193" s="179">
        <f t="shared" si="115"/>
        <v>0</v>
      </c>
      <c r="AQ193" s="179">
        <f t="shared" si="115"/>
        <v>0</v>
      </c>
      <c r="AR193" s="179">
        <f t="shared" si="115"/>
        <v>-6</v>
      </c>
      <c r="AS193" s="179">
        <f t="shared" si="115"/>
        <v>0</v>
      </c>
      <c r="AT193" s="235">
        <f t="shared" si="115"/>
        <v>-6</v>
      </c>
      <c r="AU193" s="184">
        <f>AT193*100/AD193</f>
        <v>-4.1379310344827589</v>
      </c>
      <c r="AV193" s="179">
        <f t="shared" ref="AV193:AW193" si="116">SUM(AV181:AV192)</f>
        <v>3</v>
      </c>
      <c r="AW193" s="179">
        <f t="shared" si="116"/>
        <v>5</v>
      </c>
      <c r="AX193" s="187"/>
      <c r="AY193" s="169"/>
      <c r="AZ193" s="170"/>
      <c r="BA193" s="171"/>
      <c r="BB193" s="171"/>
      <c r="BC193" s="171"/>
      <c r="BD193" s="171"/>
      <c r="BE193" s="171"/>
      <c r="BF193" s="171"/>
      <c r="BG193" s="171"/>
      <c r="BH193" s="171"/>
      <c r="BI193" s="171"/>
      <c r="BJ193" s="171"/>
      <c r="BK193" s="171"/>
      <c r="BL193" s="171"/>
      <c r="BM193" s="171"/>
      <c r="BN193" s="171"/>
      <c r="BO193" s="171"/>
      <c r="BP193" s="171"/>
      <c r="BQ193" s="171"/>
      <c r="BR193" s="171"/>
      <c r="BS193" s="171"/>
      <c r="BT193" s="171"/>
    </row>
    <row r="194" spans="1:72" s="203" customFormat="1" ht="19.5" customHeight="1" thickTop="1">
      <c r="A194" s="188"/>
      <c r="B194" s="149" t="s">
        <v>214</v>
      </c>
      <c r="C194" s="189"/>
      <c r="D194" s="189"/>
      <c r="E194" s="189"/>
      <c r="F194" s="190"/>
      <c r="G194" s="190"/>
      <c r="H194" s="189"/>
      <c r="I194" s="189"/>
      <c r="J194" s="189"/>
      <c r="K194" s="189"/>
      <c r="L194" s="189"/>
      <c r="M194" s="189"/>
      <c r="N194" s="190"/>
      <c r="O194" s="190"/>
      <c r="P194" s="189"/>
      <c r="Q194" s="189"/>
      <c r="R194" s="189"/>
      <c r="S194" s="190"/>
      <c r="T194" s="190"/>
      <c r="U194" s="191"/>
      <c r="V194" s="191"/>
      <c r="W194" s="192"/>
      <c r="X194" s="192"/>
      <c r="Y194" s="192"/>
      <c r="Z194" s="193"/>
      <c r="AA194" s="192"/>
      <c r="AB194" s="192"/>
      <c r="AC194" s="192"/>
      <c r="AD194" s="193"/>
      <c r="AE194" s="192"/>
      <c r="AF194" s="192"/>
      <c r="AG194" s="192"/>
      <c r="AH194" s="193"/>
      <c r="AI194" s="194"/>
      <c r="AJ194" s="192"/>
      <c r="AK194" s="192"/>
      <c r="AL194" s="195"/>
      <c r="AM194" s="190"/>
      <c r="AN194" s="190"/>
      <c r="AO194" s="189"/>
      <c r="AP194" s="189"/>
      <c r="AQ194" s="195"/>
      <c r="AR194" s="195"/>
      <c r="AS194" s="195"/>
      <c r="AT194" s="196"/>
      <c r="AU194" s="197"/>
      <c r="AV194" s="198"/>
      <c r="AW194" s="199"/>
      <c r="AX194" s="199"/>
      <c r="AY194" s="200"/>
      <c r="AZ194" s="201"/>
      <c r="BA194" s="202"/>
      <c r="BB194" s="202"/>
      <c r="BC194" s="202"/>
      <c r="BD194" s="202"/>
      <c r="BE194" s="202"/>
      <c r="BF194" s="202"/>
      <c r="BG194" s="202"/>
      <c r="BH194" s="202"/>
      <c r="BI194" s="202"/>
      <c r="BJ194" s="202"/>
      <c r="BK194" s="202"/>
      <c r="BL194" s="202"/>
      <c r="BM194" s="202"/>
      <c r="BN194" s="202"/>
      <c r="BO194" s="202"/>
      <c r="BP194" s="202"/>
      <c r="BQ194" s="202"/>
      <c r="BR194" s="202"/>
      <c r="BS194" s="202"/>
      <c r="BT194" s="202"/>
    </row>
    <row r="195" spans="1:72" s="172" customFormat="1" ht="18" customHeight="1">
      <c r="A195" s="154">
        <v>1</v>
      </c>
      <c r="B195" s="155" t="s">
        <v>185</v>
      </c>
      <c r="C195" s="156">
        <v>25</v>
      </c>
      <c r="D195" s="156">
        <v>28</v>
      </c>
      <c r="E195" s="156">
        <v>27</v>
      </c>
      <c r="F195" s="157">
        <f t="shared" si="86"/>
        <v>80</v>
      </c>
      <c r="G195" s="157">
        <v>3</v>
      </c>
      <c r="H195" s="156">
        <v>114</v>
      </c>
      <c r="I195" s="156">
        <v>112</v>
      </c>
      <c r="J195" s="156">
        <v>124</v>
      </c>
      <c r="K195" s="156">
        <v>112</v>
      </c>
      <c r="L195" s="156">
        <v>159</v>
      </c>
      <c r="M195" s="156">
        <v>134</v>
      </c>
      <c r="N195" s="157">
        <f t="shared" si="87"/>
        <v>755</v>
      </c>
      <c r="O195" s="157">
        <v>26</v>
      </c>
      <c r="P195" s="156">
        <v>106</v>
      </c>
      <c r="Q195" s="156">
        <v>139</v>
      </c>
      <c r="R195" s="156">
        <v>110</v>
      </c>
      <c r="S195" s="157">
        <f t="shared" si="88"/>
        <v>355</v>
      </c>
      <c r="T195" s="157">
        <v>10</v>
      </c>
      <c r="U195" s="158">
        <f t="shared" si="89"/>
        <v>1190</v>
      </c>
      <c r="V195" s="158">
        <f t="shared" si="89"/>
        <v>39</v>
      </c>
      <c r="W195" s="154">
        <v>1</v>
      </c>
      <c r="X195" s="154">
        <v>3</v>
      </c>
      <c r="Y195" s="154">
        <v>54</v>
      </c>
      <c r="Z195" s="159">
        <f t="shared" si="90"/>
        <v>58</v>
      </c>
      <c r="AA195" s="230">
        <v>1</v>
      </c>
      <c r="AB195" s="230">
        <v>3</v>
      </c>
      <c r="AC195" s="173">
        <v>51</v>
      </c>
      <c r="AD195" s="159">
        <f t="shared" si="91"/>
        <v>55</v>
      </c>
      <c r="AE195" s="154">
        <f t="shared" ref="AE195:AG210" si="117">SUM(W195-AA195)</f>
        <v>0</v>
      </c>
      <c r="AF195" s="162">
        <f t="shared" si="117"/>
        <v>0</v>
      </c>
      <c r="AG195" s="163">
        <f t="shared" si="117"/>
        <v>3</v>
      </c>
      <c r="AH195" s="159">
        <f t="shared" ref="AH195:AH210" si="118">SUM(AE195:AG195)</f>
        <v>3</v>
      </c>
      <c r="AI195" s="164">
        <f t="shared" ref="AI195:AI210" si="119">AH195*100/AD195</f>
        <v>5.4545454545454541</v>
      </c>
      <c r="AJ195" s="154"/>
      <c r="AK195" s="154"/>
      <c r="AL195" s="163"/>
      <c r="AM195" s="165"/>
      <c r="AN195" s="165"/>
      <c r="AO195" s="161"/>
      <c r="AP195" s="161"/>
      <c r="AQ195" s="163">
        <f t="shared" ref="AQ195:AR210" si="120">AE195</f>
        <v>0</v>
      </c>
      <c r="AR195" s="163">
        <f t="shared" si="120"/>
        <v>0</v>
      </c>
      <c r="AS195" s="163">
        <f t="shared" ref="AS195:AS210" si="121">AG195+AJ195+AK195+AL195-AM195-AN195+AO195+AP195</f>
        <v>3</v>
      </c>
      <c r="AT195" s="166">
        <f t="shared" ref="AT195:AT210" si="122">SUM(AQ195:AS195)</f>
        <v>3</v>
      </c>
      <c r="AU195" s="164">
        <f t="shared" ref="AU195:AU210" si="123">AT195*100/AD195</f>
        <v>5.4545454545454541</v>
      </c>
      <c r="AV195" s="167"/>
      <c r="AW195" s="168">
        <v>1</v>
      </c>
      <c r="AX195" s="168"/>
      <c r="AY195" s="174" t="s">
        <v>324</v>
      </c>
      <c r="AZ195" s="170"/>
      <c r="BA195" s="171"/>
      <c r="BB195" s="171"/>
      <c r="BC195" s="171"/>
      <c r="BD195" s="171"/>
      <c r="BE195" s="171"/>
      <c r="BF195" s="171"/>
      <c r="BG195" s="171"/>
      <c r="BH195" s="171"/>
      <c r="BI195" s="171"/>
      <c r="BJ195" s="171"/>
      <c r="BK195" s="171"/>
      <c r="BL195" s="171"/>
      <c r="BM195" s="171"/>
      <c r="BN195" s="171"/>
      <c r="BO195" s="171"/>
      <c r="BP195" s="171"/>
      <c r="BQ195" s="171"/>
      <c r="BR195" s="171"/>
      <c r="BS195" s="171"/>
      <c r="BT195" s="171"/>
    </row>
    <row r="196" spans="1:72" s="172" customFormat="1" ht="18" customHeight="1">
      <c r="A196" s="161">
        <v>2</v>
      </c>
      <c r="B196" s="155" t="s">
        <v>186</v>
      </c>
      <c r="C196" s="156">
        <v>5</v>
      </c>
      <c r="D196" s="156">
        <v>8</v>
      </c>
      <c r="E196" s="156">
        <v>6</v>
      </c>
      <c r="F196" s="157">
        <f t="shared" si="86"/>
        <v>19</v>
      </c>
      <c r="G196" s="157">
        <v>3</v>
      </c>
      <c r="H196" s="156">
        <v>14</v>
      </c>
      <c r="I196" s="156">
        <v>12</v>
      </c>
      <c r="J196" s="156">
        <v>12</v>
      </c>
      <c r="K196" s="156">
        <v>6</v>
      </c>
      <c r="L196" s="156">
        <v>10</v>
      </c>
      <c r="M196" s="156">
        <v>15</v>
      </c>
      <c r="N196" s="157">
        <f t="shared" si="87"/>
        <v>69</v>
      </c>
      <c r="O196" s="157">
        <v>6</v>
      </c>
      <c r="P196" s="156">
        <v>15</v>
      </c>
      <c r="Q196" s="156">
        <v>8</v>
      </c>
      <c r="R196" s="156">
        <v>11</v>
      </c>
      <c r="S196" s="157">
        <f t="shared" si="88"/>
        <v>34</v>
      </c>
      <c r="T196" s="157">
        <v>3</v>
      </c>
      <c r="U196" s="158">
        <f t="shared" si="89"/>
        <v>122</v>
      </c>
      <c r="V196" s="158">
        <f t="shared" si="89"/>
        <v>12</v>
      </c>
      <c r="W196" s="154">
        <v>1</v>
      </c>
      <c r="X196" s="154"/>
      <c r="Y196" s="154">
        <v>15</v>
      </c>
      <c r="Z196" s="159">
        <f t="shared" si="90"/>
        <v>16</v>
      </c>
      <c r="AA196" s="230">
        <v>1</v>
      </c>
      <c r="AB196" s="230">
        <v>1</v>
      </c>
      <c r="AC196" s="161">
        <v>15</v>
      </c>
      <c r="AD196" s="159">
        <f t="shared" si="91"/>
        <v>17</v>
      </c>
      <c r="AE196" s="154">
        <f t="shared" si="117"/>
        <v>0</v>
      </c>
      <c r="AF196" s="162">
        <f t="shared" si="117"/>
        <v>-1</v>
      </c>
      <c r="AG196" s="163">
        <f t="shared" si="117"/>
        <v>0</v>
      </c>
      <c r="AH196" s="159">
        <f t="shared" si="118"/>
        <v>-1</v>
      </c>
      <c r="AI196" s="164">
        <f t="shared" si="119"/>
        <v>-5.882352941176471</v>
      </c>
      <c r="AJ196" s="154"/>
      <c r="AK196" s="154"/>
      <c r="AL196" s="163"/>
      <c r="AM196" s="165"/>
      <c r="AN196" s="165"/>
      <c r="AO196" s="161"/>
      <c r="AP196" s="161"/>
      <c r="AQ196" s="163">
        <f t="shared" si="120"/>
        <v>0</v>
      </c>
      <c r="AR196" s="163">
        <f t="shared" si="120"/>
        <v>-1</v>
      </c>
      <c r="AS196" s="163">
        <f t="shared" si="121"/>
        <v>0</v>
      </c>
      <c r="AT196" s="166">
        <f t="shared" si="122"/>
        <v>-1</v>
      </c>
      <c r="AU196" s="164">
        <f t="shared" si="123"/>
        <v>-5.882352941176471</v>
      </c>
      <c r="AV196" s="167"/>
      <c r="AW196" s="168">
        <v>3</v>
      </c>
      <c r="AX196" s="168"/>
      <c r="AY196" s="169"/>
      <c r="AZ196" s="170"/>
      <c r="BA196" s="171"/>
      <c r="BB196" s="171"/>
      <c r="BC196" s="171"/>
      <c r="BD196" s="171"/>
      <c r="BE196" s="171"/>
      <c r="BF196" s="171"/>
      <c r="BG196" s="171"/>
      <c r="BH196" s="171"/>
      <c r="BI196" s="171"/>
      <c r="BJ196" s="171"/>
      <c r="BK196" s="171"/>
      <c r="BL196" s="171"/>
      <c r="BM196" s="171"/>
      <c r="BN196" s="171"/>
      <c r="BO196" s="171"/>
      <c r="BP196" s="171"/>
      <c r="BQ196" s="171"/>
      <c r="BR196" s="171"/>
      <c r="BS196" s="171"/>
      <c r="BT196" s="171"/>
    </row>
    <row r="197" spans="1:72" s="172" customFormat="1" ht="18" customHeight="1">
      <c r="A197" s="154">
        <v>3</v>
      </c>
      <c r="B197" s="155" t="s">
        <v>187</v>
      </c>
      <c r="C197" s="156">
        <v>15</v>
      </c>
      <c r="D197" s="156">
        <v>9</v>
      </c>
      <c r="E197" s="156">
        <v>6</v>
      </c>
      <c r="F197" s="157">
        <f t="shared" si="86"/>
        <v>30</v>
      </c>
      <c r="G197" s="157">
        <v>3</v>
      </c>
      <c r="H197" s="156">
        <v>24</v>
      </c>
      <c r="I197" s="156">
        <v>16</v>
      </c>
      <c r="J197" s="156">
        <v>4</v>
      </c>
      <c r="K197" s="156">
        <v>6</v>
      </c>
      <c r="L197" s="156">
        <v>6</v>
      </c>
      <c r="M197" s="156">
        <v>4</v>
      </c>
      <c r="N197" s="157">
        <f t="shared" si="87"/>
        <v>60</v>
      </c>
      <c r="O197" s="157">
        <v>6</v>
      </c>
      <c r="P197" s="156"/>
      <c r="Q197" s="156"/>
      <c r="R197" s="156"/>
      <c r="S197" s="157">
        <f t="shared" si="88"/>
        <v>0</v>
      </c>
      <c r="T197" s="157">
        <v>0</v>
      </c>
      <c r="U197" s="158">
        <f t="shared" si="89"/>
        <v>90</v>
      </c>
      <c r="V197" s="158">
        <f t="shared" si="89"/>
        <v>9</v>
      </c>
      <c r="W197" s="154">
        <v>1</v>
      </c>
      <c r="X197" s="154"/>
      <c r="Y197" s="154">
        <v>4</v>
      </c>
      <c r="Z197" s="159">
        <f t="shared" si="90"/>
        <v>5</v>
      </c>
      <c r="AA197" s="230">
        <v>1</v>
      </c>
      <c r="AB197" s="230"/>
      <c r="AC197" s="161">
        <v>8</v>
      </c>
      <c r="AD197" s="159">
        <f t="shared" si="91"/>
        <v>9</v>
      </c>
      <c r="AE197" s="154">
        <f t="shared" si="117"/>
        <v>0</v>
      </c>
      <c r="AF197" s="162">
        <f t="shared" si="117"/>
        <v>0</v>
      </c>
      <c r="AG197" s="163">
        <f t="shared" si="117"/>
        <v>-4</v>
      </c>
      <c r="AH197" s="159">
        <f t="shared" si="118"/>
        <v>-4</v>
      </c>
      <c r="AI197" s="164">
        <f t="shared" si="119"/>
        <v>-44.444444444444443</v>
      </c>
      <c r="AJ197" s="154">
        <v>1</v>
      </c>
      <c r="AK197" s="154"/>
      <c r="AL197" s="163"/>
      <c r="AM197" s="165"/>
      <c r="AN197" s="165"/>
      <c r="AO197" s="161"/>
      <c r="AP197" s="161"/>
      <c r="AQ197" s="163">
        <f t="shared" si="120"/>
        <v>0</v>
      </c>
      <c r="AR197" s="163">
        <f t="shared" si="120"/>
        <v>0</v>
      </c>
      <c r="AS197" s="163">
        <f t="shared" si="121"/>
        <v>-3</v>
      </c>
      <c r="AT197" s="166">
        <f t="shared" si="122"/>
        <v>-3</v>
      </c>
      <c r="AU197" s="164">
        <f t="shared" si="123"/>
        <v>-33.333333333333336</v>
      </c>
      <c r="AV197" s="167"/>
      <c r="AW197" s="168"/>
      <c r="AX197" s="168"/>
      <c r="AY197" s="169"/>
      <c r="AZ197" s="170"/>
      <c r="BA197" s="171"/>
      <c r="BB197" s="171"/>
      <c r="BC197" s="171"/>
      <c r="BD197" s="171"/>
      <c r="BE197" s="171"/>
      <c r="BF197" s="171"/>
      <c r="BG197" s="171"/>
      <c r="BH197" s="171"/>
      <c r="BI197" s="171"/>
      <c r="BJ197" s="171"/>
      <c r="BK197" s="171"/>
      <c r="BL197" s="171"/>
      <c r="BM197" s="171"/>
      <c r="BN197" s="171"/>
      <c r="BO197" s="171"/>
      <c r="BP197" s="171"/>
      <c r="BQ197" s="171"/>
      <c r="BR197" s="171"/>
      <c r="BS197" s="171"/>
      <c r="BT197" s="171"/>
    </row>
    <row r="198" spans="1:72" s="172" customFormat="1" ht="18" customHeight="1">
      <c r="A198" s="161">
        <v>4</v>
      </c>
      <c r="B198" s="155" t="s">
        <v>188</v>
      </c>
      <c r="C198" s="156">
        <v>6</v>
      </c>
      <c r="D198" s="156">
        <v>7</v>
      </c>
      <c r="E198" s="156">
        <v>10</v>
      </c>
      <c r="F198" s="157">
        <f t="shared" si="86"/>
        <v>23</v>
      </c>
      <c r="G198" s="157">
        <v>3</v>
      </c>
      <c r="H198" s="156">
        <v>4</v>
      </c>
      <c r="I198" s="156">
        <v>8</v>
      </c>
      <c r="J198" s="156">
        <v>1</v>
      </c>
      <c r="K198" s="156">
        <v>10</v>
      </c>
      <c r="L198" s="156">
        <v>6</v>
      </c>
      <c r="M198" s="156">
        <v>4</v>
      </c>
      <c r="N198" s="157">
        <f t="shared" si="87"/>
        <v>33</v>
      </c>
      <c r="O198" s="157">
        <v>6</v>
      </c>
      <c r="P198" s="156"/>
      <c r="Q198" s="156"/>
      <c r="R198" s="156"/>
      <c r="S198" s="157">
        <f t="shared" si="88"/>
        <v>0</v>
      </c>
      <c r="T198" s="157">
        <v>0</v>
      </c>
      <c r="U198" s="158">
        <f t="shared" si="89"/>
        <v>56</v>
      </c>
      <c r="V198" s="158">
        <f t="shared" si="89"/>
        <v>9</v>
      </c>
      <c r="W198" s="154">
        <v>1</v>
      </c>
      <c r="X198" s="154"/>
      <c r="Y198" s="154">
        <v>4</v>
      </c>
      <c r="Z198" s="159">
        <f t="shared" si="90"/>
        <v>5</v>
      </c>
      <c r="AA198" s="230">
        <v>1</v>
      </c>
      <c r="AB198" s="230"/>
      <c r="AC198" s="161">
        <v>6</v>
      </c>
      <c r="AD198" s="159">
        <f t="shared" si="91"/>
        <v>7</v>
      </c>
      <c r="AE198" s="154">
        <f t="shared" si="117"/>
        <v>0</v>
      </c>
      <c r="AF198" s="162">
        <f t="shared" si="117"/>
        <v>0</v>
      </c>
      <c r="AG198" s="163">
        <f t="shared" si="117"/>
        <v>-2</v>
      </c>
      <c r="AH198" s="159">
        <f t="shared" si="118"/>
        <v>-2</v>
      </c>
      <c r="AI198" s="164">
        <f t="shared" si="119"/>
        <v>-28.571428571428573</v>
      </c>
      <c r="AJ198" s="154"/>
      <c r="AK198" s="154"/>
      <c r="AL198" s="163"/>
      <c r="AM198" s="165"/>
      <c r="AN198" s="165"/>
      <c r="AO198" s="161"/>
      <c r="AP198" s="161"/>
      <c r="AQ198" s="163">
        <f t="shared" si="120"/>
        <v>0</v>
      </c>
      <c r="AR198" s="163">
        <f t="shared" si="120"/>
        <v>0</v>
      </c>
      <c r="AS198" s="163">
        <f t="shared" si="121"/>
        <v>-2</v>
      </c>
      <c r="AT198" s="166">
        <f t="shared" si="122"/>
        <v>-2</v>
      </c>
      <c r="AU198" s="164">
        <f t="shared" si="123"/>
        <v>-28.571428571428573</v>
      </c>
      <c r="AV198" s="167"/>
      <c r="AW198" s="168"/>
      <c r="AX198" s="168"/>
      <c r="AY198" s="169"/>
      <c r="AZ198" s="170"/>
      <c r="BA198" s="171"/>
      <c r="BB198" s="171"/>
      <c r="BC198" s="171"/>
      <c r="BD198" s="171"/>
      <c r="BE198" s="171"/>
      <c r="BF198" s="171"/>
      <c r="BG198" s="171"/>
      <c r="BH198" s="171"/>
      <c r="BI198" s="171"/>
      <c r="BJ198" s="171"/>
      <c r="BK198" s="171"/>
      <c r="BL198" s="171"/>
      <c r="BM198" s="171"/>
      <c r="BN198" s="171"/>
      <c r="BO198" s="171"/>
      <c r="BP198" s="171"/>
      <c r="BQ198" s="171"/>
      <c r="BR198" s="171"/>
      <c r="BS198" s="171"/>
      <c r="BT198" s="171"/>
    </row>
    <row r="199" spans="1:72" s="172" customFormat="1" ht="18" customHeight="1">
      <c r="A199" s="154">
        <v>5</v>
      </c>
      <c r="B199" s="155" t="s">
        <v>173</v>
      </c>
      <c r="C199" s="156">
        <v>15</v>
      </c>
      <c r="D199" s="156">
        <v>20</v>
      </c>
      <c r="E199" s="156">
        <v>21</v>
      </c>
      <c r="F199" s="157">
        <f t="shared" si="86"/>
        <v>56</v>
      </c>
      <c r="G199" s="157">
        <v>3</v>
      </c>
      <c r="H199" s="156">
        <v>19</v>
      </c>
      <c r="I199" s="156">
        <v>26</v>
      </c>
      <c r="J199" s="156">
        <v>16</v>
      </c>
      <c r="K199" s="156">
        <v>21</v>
      </c>
      <c r="L199" s="156">
        <v>18</v>
      </c>
      <c r="M199" s="156">
        <v>31</v>
      </c>
      <c r="N199" s="157">
        <f t="shared" si="87"/>
        <v>131</v>
      </c>
      <c r="O199" s="157">
        <v>6</v>
      </c>
      <c r="P199" s="156">
        <v>22</v>
      </c>
      <c r="Q199" s="156">
        <v>17</v>
      </c>
      <c r="R199" s="156">
        <v>19</v>
      </c>
      <c r="S199" s="157">
        <f t="shared" si="88"/>
        <v>58</v>
      </c>
      <c r="T199" s="157">
        <v>3</v>
      </c>
      <c r="U199" s="158">
        <f t="shared" si="89"/>
        <v>245</v>
      </c>
      <c r="V199" s="158">
        <f t="shared" si="89"/>
        <v>12</v>
      </c>
      <c r="W199" s="154">
        <v>1</v>
      </c>
      <c r="X199" s="154"/>
      <c r="Y199" s="154">
        <v>15</v>
      </c>
      <c r="Z199" s="159">
        <f t="shared" si="90"/>
        <v>16</v>
      </c>
      <c r="AA199" s="230">
        <v>1</v>
      </c>
      <c r="AB199" s="230">
        <v>1</v>
      </c>
      <c r="AC199" s="173">
        <v>15</v>
      </c>
      <c r="AD199" s="159">
        <f t="shared" si="91"/>
        <v>17</v>
      </c>
      <c r="AE199" s="154">
        <f t="shared" si="117"/>
        <v>0</v>
      </c>
      <c r="AF199" s="162">
        <f t="shared" si="117"/>
        <v>-1</v>
      </c>
      <c r="AG199" s="163">
        <f t="shared" si="117"/>
        <v>0</v>
      </c>
      <c r="AH199" s="159">
        <f t="shared" si="118"/>
        <v>-1</v>
      </c>
      <c r="AI199" s="164">
        <f t="shared" si="119"/>
        <v>-5.882352941176471</v>
      </c>
      <c r="AJ199" s="154"/>
      <c r="AK199" s="154"/>
      <c r="AL199" s="163"/>
      <c r="AM199" s="165"/>
      <c r="AN199" s="165"/>
      <c r="AO199" s="161"/>
      <c r="AP199" s="161"/>
      <c r="AQ199" s="163">
        <f t="shared" si="120"/>
        <v>0</v>
      </c>
      <c r="AR199" s="163">
        <f t="shared" si="120"/>
        <v>-1</v>
      </c>
      <c r="AS199" s="163">
        <f t="shared" si="121"/>
        <v>0</v>
      </c>
      <c r="AT199" s="166">
        <f t="shared" si="122"/>
        <v>-1</v>
      </c>
      <c r="AU199" s="164">
        <f t="shared" si="123"/>
        <v>-5.882352941176471</v>
      </c>
      <c r="AV199" s="168">
        <v>1</v>
      </c>
      <c r="AW199" s="168"/>
      <c r="AX199" s="168"/>
      <c r="AY199" s="169"/>
      <c r="AZ199" s="170"/>
      <c r="BA199" s="171"/>
      <c r="BB199" s="171"/>
      <c r="BC199" s="171"/>
      <c r="BD199" s="171"/>
      <c r="BE199" s="171"/>
      <c r="BF199" s="171"/>
      <c r="BG199" s="171"/>
      <c r="BH199" s="171"/>
      <c r="BI199" s="171"/>
      <c r="BJ199" s="171"/>
      <c r="BK199" s="171"/>
      <c r="BL199" s="171"/>
      <c r="BM199" s="171"/>
      <c r="BN199" s="171"/>
      <c r="BO199" s="171"/>
      <c r="BP199" s="171"/>
      <c r="BQ199" s="171"/>
      <c r="BR199" s="171"/>
      <c r="BS199" s="171"/>
      <c r="BT199" s="171"/>
    </row>
    <row r="200" spans="1:72" s="172" customFormat="1" ht="18" customHeight="1">
      <c r="A200" s="161">
        <v>6</v>
      </c>
      <c r="B200" s="155" t="s">
        <v>174</v>
      </c>
      <c r="C200" s="156">
        <v>3</v>
      </c>
      <c r="D200" s="156">
        <v>4</v>
      </c>
      <c r="E200" s="156">
        <v>7</v>
      </c>
      <c r="F200" s="157">
        <f t="shared" si="86"/>
        <v>14</v>
      </c>
      <c r="G200" s="157">
        <v>3</v>
      </c>
      <c r="H200" s="156">
        <v>15</v>
      </c>
      <c r="I200" s="156">
        <v>9</v>
      </c>
      <c r="J200" s="156">
        <v>11</v>
      </c>
      <c r="K200" s="156">
        <v>14</v>
      </c>
      <c r="L200" s="156">
        <v>21</v>
      </c>
      <c r="M200" s="156">
        <v>17</v>
      </c>
      <c r="N200" s="157">
        <f t="shared" si="87"/>
        <v>87</v>
      </c>
      <c r="O200" s="157">
        <v>6</v>
      </c>
      <c r="P200" s="156"/>
      <c r="Q200" s="156"/>
      <c r="R200" s="156"/>
      <c r="S200" s="157">
        <f t="shared" si="88"/>
        <v>0</v>
      </c>
      <c r="T200" s="157">
        <v>0</v>
      </c>
      <c r="U200" s="158">
        <f t="shared" si="89"/>
        <v>101</v>
      </c>
      <c r="V200" s="158">
        <f t="shared" si="89"/>
        <v>9</v>
      </c>
      <c r="W200" s="154">
        <v>1</v>
      </c>
      <c r="X200" s="154"/>
      <c r="Y200" s="154">
        <v>11</v>
      </c>
      <c r="Z200" s="159">
        <f t="shared" si="90"/>
        <v>12</v>
      </c>
      <c r="AA200" s="230">
        <v>1</v>
      </c>
      <c r="AB200" s="230"/>
      <c r="AC200" s="173">
        <v>8</v>
      </c>
      <c r="AD200" s="159">
        <f t="shared" si="91"/>
        <v>9</v>
      </c>
      <c r="AE200" s="154">
        <f t="shared" si="117"/>
        <v>0</v>
      </c>
      <c r="AF200" s="162">
        <f t="shared" si="117"/>
        <v>0</v>
      </c>
      <c r="AG200" s="163">
        <f t="shared" si="117"/>
        <v>3</v>
      </c>
      <c r="AH200" s="159">
        <f t="shared" si="118"/>
        <v>3</v>
      </c>
      <c r="AI200" s="164">
        <f t="shared" si="119"/>
        <v>33.333333333333336</v>
      </c>
      <c r="AJ200" s="154"/>
      <c r="AK200" s="154"/>
      <c r="AL200" s="163"/>
      <c r="AM200" s="165"/>
      <c r="AN200" s="165"/>
      <c r="AO200" s="161"/>
      <c r="AP200" s="161"/>
      <c r="AQ200" s="163">
        <f t="shared" si="120"/>
        <v>0</v>
      </c>
      <c r="AR200" s="163">
        <f t="shared" si="120"/>
        <v>0</v>
      </c>
      <c r="AS200" s="163">
        <f t="shared" si="121"/>
        <v>3</v>
      </c>
      <c r="AT200" s="166">
        <f t="shared" si="122"/>
        <v>3</v>
      </c>
      <c r="AU200" s="164">
        <f t="shared" si="123"/>
        <v>33.333333333333336</v>
      </c>
      <c r="AV200" s="167"/>
      <c r="AW200" s="168"/>
      <c r="AX200" s="168"/>
      <c r="AY200" s="169"/>
      <c r="AZ200" s="170"/>
      <c r="BA200" s="171"/>
      <c r="BB200" s="171"/>
      <c r="BC200" s="171"/>
      <c r="BD200" s="171"/>
      <c r="BE200" s="171"/>
      <c r="BF200" s="171"/>
      <c r="BG200" s="171"/>
      <c r="BH200" s="171"/>
      <c r="BI200" s="171"/>
      <c r="BJ200" s="171"/>
      <c r="BK200" s="171"/>
      <c r="BL200" s="171"/>
      <c r="BM200" s="171"/>
      <c r="BN200" s="171"/>
      <c r="BO200" s="171"/>
      <c r="BP200" s="171"/>
      <c r="BQ200" s="171"/>
      <c r="BR200" s="171"/>
      <c r="BS200" s="171"/>
      <c r="BT200" s="171"/>
    </row>
    <row r="201" spans="1:72" s="172" customFormat="1" ht="18" customHeight="1">
      <c r="A201" s="154">
        <v>7</v>
      </c>
      <c r="B201" s="155" t="s">
        <v>175</v>
      </c>
      <c r="C201" s="156"/>
      <c r="D201" s="156">
        <v>10</v>
      </c>
      <c r="E201" s="156">
        <v>14</v>
      </c>
      <c r="F201" s="157">
        <f t="shared" si="86"/>
        <v>24</v>
      </c>
      <c r="G201" s="157">
        <v>2</v>
      </c>
      <c r="H201" s="156">
        <v>18</v>
      </c>
      <c r="I201" s="156">
        <v>19</v>
      </c>
      <c r="J201" s="156">
        <v>13</v>
      </c>
      <c r="K201" s="156">
        <v>20</v>
      </c>
      <c r="L201" s="156">
        <v>21</v>
      </c>
      <c r="M201" s="156">
        <v>15</v>
      </c>
      <c r="N201" s="157">
        <f t="shared" si="87"/>
        <v>106</v>
      </c>
      <c r="O201" s="157">
        <v>6</v>
      </c>
      <c r="P201" s="156">
        <v>19</v>
      </c>
      <c r="Q201" s="156">
        <v>13</v>
      </c>
      <c r="R201" s="156">
        <v>10</v>
      </c>
      <c r="S201" s="157">
        <f t="shared" si="88"/>
        <v>42</v>
      </c>
      <c r="T201" s="157">
        <v>3</v>
      </c>
      <c r="U201" s="158">
        <f t="shared" si="89"/>
        <v>172</v>
      </c>
      <c r="V201" s="158">
        <f t="shared" si="89"/>
        <v>11</v>
      </c>
      <c r="W201" s="154">
        <v>1</v>
      </c>
      <c r="X201" s="154"/>
      <c r="Y201" s="154">
        <v>14</v>
      </c>
      <c r="Z201" s="159">
        <f t="shared" si="90"/>
        <v>15</v>
      </c>
      <c r="AA201" s="230">
        <v>1</v>
      </c>
      <c r="AB201" s="230">
        <v>1</v>
      </c>
      <c r="AC201" s="173">
        <v>14</v>
      </c>
      <c r="AD201" s="159">
        <f t="shared" si="91"/>
        <v>16</v>
      </c>
      <c r="AE201" s="154">
        <f t="shared" si="117"/>
        <v>0</v>
      </c>
      <c r="AF201" s="162">
        <f t="shared" si="117"/>
        <v>-1</v>
      </c>
      <c r="AG201" s="163">
        <f t="shared" si="117"/>
        <v>0</v>
      </c>
      <c r="AH201" s="159">
        <f t="shared" si="118"/>
        <v>-1</v>
      </c>
      <c r="AI201" s="164">
        <f t="shared" si="119"/>
        <v>-6.25</v>
      </c>
      <c r="AJ201" s="154"/>
      <c r="AK201" s="154"/>
      <c r="AL201" s="163"/>
      <c r="AM201" s="165"/>
      <c r="AN201" s="165"/>
      <c r="AO201" s="161"/>
      <c r="AP201" s="161"/>
      <c r="AQ201" s="163">
        <f t="shared" si="120"/>
        <v>0</v>
      </c>
      <c r="AR201" s="163">
        <f t="shared" si="120"/>
        <v>-1</v>
      </c>
      <c r="AS201" s="163">
        <f t="shared" si="121"/>
        <v>0</v>
      </c>
      <c r="AT201" s="166">
        <f t="shared" si="122"/>
        <v>-1</v>
      </c>
      <c r="AU201" s="164">
        <f t="shared" si="123"/>
        <v>-6.25</v>
      </c>
      <c r="AV201" s="167"/>
      <c r="AW201" s="168">
        <v>3</v>
      </c>
      <c r="AX201" s="168"/>
      <c r="AY201" s="169"/>
      <c r="AZ201" s="170"/>
      <c r="BA201" s="171"/>
      <c r="BB201" s="171"/>
      <c r="BC201" s="171"/>
      <c r="BD201" s="171"/>
      <c r="BE201" s="171"/>
      <c r="BF201" s="171"/>
      <c r="BG201" s="171"/>
      <c r="BH201" s="171"/>
      <c r="BI201" s="171"/>
      <c r="BJ201" s="171"/>
      <c r="BK201" s="171"/>
      <c r="BL201" s="171"/>
      <c r="BM201" s="171"/>
      <c r="BN201" s="171"/>
      <c r="BO201" s="171"/>
      <c r="BP201" s="171"/>
      <c r="BQ201" s="171"/>
      <c r="BR201" s="171"/>
      <c r="BS201" s="171"/>
      <c r="BT201" s="171"/>
    </row>
    <row r="202" spans="1:72" s="172" customFormat="1" ht="18" customHeight="1">
      <c r="A202" s="161">
        <v>8</v>
      </c>
      <c r="B202" s="155" t="s">
        <v>176</v>
      </c>
      <c r="C202" s="156">
        <v>12</v>
      </c>
      <c r="D202" s="156">
        <v>4</v>
      </c>
      <c r="E202" s="156">
        <v>5</v>
      </c>
      <c r="F202" s="157">
        <f t="shared" si="86"/>
        <v>21</v>
      </c>
      <c r="G202" s="157">
        <v>3</v>
      </c>
      <c r="H202" s="156">
        <v>16</v>
      </c>
      <c r="I202" s="156">
        <v>15</v>
      </c>
      <c r="J202" s="156">
        <v>14</v>
      </c>
      <c r="K202" s="156">
        <v>29</v>
      </c>
      <c r="L202" s="156">
        <v>29</v>
      </c>
      <c r="M202" s="156">
        <v>38</v>
      </c>
      <c r="N202" s="157">
        <f t="shared" si="87"/>
        <v>141</v>
      </c>
      <c r="O202" s="157">
        <v>6</v>
      </c>
      <c r="P202" s="156"/>
      <c r="Q202" s="156"/>
      <c r="R202" s="156"/>
      <c r="S202" s="157">
        <f t="shared" si="88"/>
        <v>0</v>
      </c>
      <c r="T202" s="157">
        <v>0</v>
      </c>
      <c r="U202" s="158">
        <f t="shared" si="89"/>
        <v>162</v>
      </c>
      <c r="V202" s="158">
        <f t="shared" si="89"/>
        <v>9</v>
      </c>
      <c r="W202" s="154">
        <v>1</v>
      </c>
      <c r="X202" s="154"/>
      <c r="Y202" s="154">
        <v>10</v>
      </c>
      <c r="Z202" s="159">
        <f t="shared" si="90"/>
        <v>11</v>
      </c>
      <c r="AA202" s="230">
        <v>1</v>
      </c>
      <c r="AB202" s="230">
        <v>1</v>
      </c>
      <c r="AC202" s="173">
        <v>11</v>
      </c>
      <c r="AD202" s="159">
        <f t="shared" si="91"/>
        <v>13</v>
      </c>
      <c r="AE202" s="154">
        <f t="shared" si="117"/>
        <v>0</v>
      </c>
      <c r="AF202" s="162">
        <f t="shared" si="117"/>
        <v>-1</v>
      </c>
      <c r="AG202" s="163">
        <f t="shared" si="117"/>
        <v>-1</v>
      </c>
      <c r="AH202" s="159">
        <f t="shared" si="118"/>
        <v>-2</v>
      </c>
      <c r="AI202" s="164">
        <f t="shared" si="119"/>
        <v>-15.384615384615385</v>
      </c>
      <c r="AJ202" s="154"/>
      <c r="AK202" s="154"/>
      <c r="AL202" s="163"/>
      <c r="AM202" s="165"/>
      <c r="AN202" s="165"/>
      <c r="AO202" s="161"/>
      <c r="AP202" s="161"/>
      <c r="AQ202" s="163">
        <f t="shared" si="120"/>
        <v>0</v>
      </c>
      <c r="AR202" s="163">
        <f t="shared" si="120"/>
        <v>-1</v>
      </c>
      <c r="AS202" s="163">
        <f t="shared" si="121"/>
        <v>-1</v>
      </c>
      <c r="AT202" s="166">
        <f t="shared" si="122"/>
        <v>-2</v>
      </c>
      <c r="AU202" s="164">
        <f t="shared" si="123"/>
        <v>-15.384615384615385</v>
      </c>
      <c r="AV202" s="167">
        <v>1</v>
      </c>
      <c r="AW202" s="168"/>
      <c r="AX202" s="168"/>
      <c r="AY202" s="169"/>
      <c r="AZ202" s="170"/>
      <c r="BA202" s="171"/>
      <c r="BB202" s="171"/>
      <c r="BC202" s="171"/>
      <c r="BD202" s="171"/>
      <c r="BE202" s="171"/>
      <c r="BF202" s="171"/>
      <c r="BG202" s="171"/>
      <c r="BH202" s="171"/>
      <c r="BI202" s="171"/>
      <c r="BJ202" s="171"/>
      <c r="BK202" s="171"/>
      <c r="BL202" s="171"/>
      <c r="BM202" s="171"/>
      <c r="BN202" s="171"/>
      <c r="BO202" s="171"/>
      <c r="BP202" s="171"/>
      <c r="BQ202" s="171"/>
      <c r="BR202" s="171"/>
      <c r="BS202" s="171"/>
      <c r="BT202" s="171"/>
    </row>
    <row r="203" spans="1:72" s="172" customFormat="1" ht="18" customHeight="1">
      <c r="A203" s="154">
        <v>9</v>
      </c>
      <c r="B203" s="155" t="s">
        <v>177</v>
      </c>
      <c r="C203" s="156">
        <v>7</v>
      </c>
      <c r="D203" s="156">
        <v>3</v>
      </c>
      <c r="E203" s="156">
        <v>2</v>
      </c>
      <c r="F203" s="157">
        <f t="shared" si="86"/>
        <v>12</v>
      </c>
      <c r="G203" s="157">
        <v>3</v>
      </c>
      <c r="H203" s="156">
        <v>5</v>
      </c>
      <c r="I203" s="156">
        <v>10</v>
      </c>
      <c r="J203" s="156">
        <v>8</v>
      </c>
      <c r="K203" s="156">
        <v>5</v>
      </c>
      <c r="L203" s="156">
        <v>10</v>
      </c>
      <c r="M203" s="156">
        <v>13</v>
      </c>
      <c r="N203" s="157">
        <f t="shared" si="87"/>
        <v>51</v>
      </c>
      <c r="O203" s="157">
        <v>6</v>
      </c>
      <c r="P203" s="156"/>
      <c r="Q203" s="156"/>
      <c r="R203" s="156"/>
      <c r="S203" s="157">
        <f t="shared" si="88"/>
        <v>0</v>
      </c>
      <c r="T203" s="157">
        <v>0</v>
      </c>
      <c r="U203" s="158">
        <f t="shared" si="89"/>
        <v>63</v>
      </c>
      <c r="V203" s="158">
        <f t="shared" si="89"/>
        <v>9</v>
      </c>
      <c r="W203" s="154">
        <v>1</v>
      </c>
      <c r="X203" s="154"/>
      <c r="Y203" s="154">
        <v>6</v>
      </c>
      <c r="Z203" s="159">
        <f t="shared" si="90"/>
        <v>7</v>
      </c>
      <c r="AA203" s="230">
        <v>1</v>
      </c>
      <c r="AB203" s="230"/>
      <c r="AC203" s="173">
        <v>6</v>
      </c>
      <c r="AD203" s="159">
        <f t="shared" si="91"/>
        <v>7</v>
      </c>
      <c r="AE203" s="154">
        <f t="shared" si="117"/>
        <v>0</v>
      </c>
      <c r="AF203" s="162">
        <f t="shared" si="117"/>
        <v>0</v>
      </c>
      <c r="AG203" s="163">
        <f t="shared" si="117"/>
        <v>0</v>
      </c>
      <c r="AH203" s="159">
        <f t="shared" si="118"/>
        <v>0</v>
      </c>
      <c r="AI203" s="164">
        <f t="shared" si="119"/>
        <v>0</v>
      </c>
      <c r="AJ203" s="154"/>
      <c r="AK203" s="154"/>
      <c r="AL203" s="163"/>
      <c r="AM203" s="165"/>
      <c r="AN203" s="165"/>
      <c r="AO203" s="161"/>
      <c r="AP203" s="161"/>
      <c r="AQ203" s="163">
        <f t="shared" si="120"/>
        <v>0</v>
      </c>
      <c r="AR203" s="163">
        <f t="shared" si="120"/>
        <v>0</v>
      </c>
      <c r="AS203" s="163">
        <f t="shared" si="121"/>
        <v>0</v>
      </c>
      <c r="AT203" s="166">
        <f t="shared" si="122"/>
        <v>0</v>
      </c>
      <c r="AU203" s="164">
        <f t="shared" si="123"/>
        <v>0</v>
      </c>
      <c r="AV203" s="168"/>
      <c r="AW203" s="168"/>
      <c r="AX203" s="168"/>
      <c r="AY203" s="174" t="s">
        <v>335</v>
      </c>
      <c r="AZ203" s="170"/>
      <c r="BA203" s="171"/>
      <c r="BB203" s="171"/>
      <c r="BC203" s="171"/>
      <c r="BD203" s="171"/>
      <c r="BE203" s="171"/>
      <c r="BF203" s="171"/>
      <c r="BG203" s="171"/>
      <c r="BH203" s="171"/>
      <c r="BI203" s="171"/>
      <c r="BJ203" s="171"/>
      <c r="BK203" s="171"/>
      <c r="BL203" s="171"/>
      <c r="BM203" s="171"/>
      <c r="BN203" s="171"/>
      <c r="BO203" s="171"/>
      <c r="BP203" s="171"/>
      <c r="BQ203" s="171"/>
      <c r="BR203" s="171"/>
      <c r="BS203" s="171"/>
      <c r="BT203" s="171"/>
    </row>
    <row r="204" spans="1:72" s="172" customFormat="1" ht="18" customHeight="1">
      <c r="A204" s="161">
        <v>10</v>
      </c>
      <c r="B204" s="155" t="s">
        <v>178</v>
      </c>
      <c r="C204" s="156">
        <v>4</v>
      </c>
      <c r="D204" s="156">
        <v>5</v>
      </c>
      <c r="E204" s="156">
        <v>2</v>
      </c>
      <c r="F204" s="157">
        <f t="shared" si="86"/>
        <v>11</v>
      </c>
      <c r="G204" s="157">
        <v>3</v>
      </c>
      <c r="H204" s="156">
        <v>3</v>
      </c>
      <c r="I204" s="156">
        <v>5</v>
      </c>
      <c r="J204" s="156">
        <v>6</v>
      </c>
      <c r="K204" s="156">
        <v>9</v>
      </c>
      <c r="L204" s="156">
        <v>4</v>
      </c>
      <c r="M204" s="156">
        <v>5</v>
      </c>
      <c r="N204" s="157">
        <f t="shared" si="87"/>
        <v>32</v>
      </c>
      <c r="O204" s="157">
        <v>6</v>
      </c>
      <c r="P204" s="156"/>
      <c r="Q204" s="156"/>
      <c r="R204" s="156"/>
      <c r="S204" s="157">
        <f t="shared" si="88"/>
        <v>0</v>
      </c>
      <c r="T204" s="157">
        <v>0</v>
      </c>
      <c r="U204" s="158">
        <f t="shared" si="89"/>
        <v>43</v>
      </c>
      <c r="V204" s="158">
        <f t="shared" si="89"/>
        <v>9</v>
      </c>
      <c r="W204" s="154">
        <v>1</v>
      </c>
      <c r="X204" s="154"/>
      <c r="Y204" s="154">
        <v>4</v>
      </c>
      <c r="Z204" s="159">
        <f t="shared" si="90"/>
        <v>5</v>
      </c>
      <c r="AA204" s="230">
        <v>1</v>
      </c>
      <c r="AB204" s="230"/>
      <c r="AC204" s="161">
        <v>6</v>
      </c>
      <c r="AD204" s="159">
        <f t="shared" si="91"/>
        <v>7</v>
      </c>
      <c r="AE204" s="154">
        <f t="shared" si="117"/>
        <v>0</v>
      </c>
      <c r="AF204" s="162">
        <f t="shared" si="117"/>
        <v>0</v>
      </c>
      <c r="AG204" s="163">
        <f t="shared" si="117"/>
        <v>-2</v>
      </c>
      <c r="AH204" s="159">
        <f t="shared" si="118"/>
        <v>-2</v>
      </c>
      <c r="AI204" s="164">
        <f t="shared" si="119"/>
        <v>-28.571428571428573</v>
      </c>
      <c r="AJ204" s="154"/>
      <c r="AK204" s="154"/>
      <c r="AL204" s="163"/>
      <c r="AM204" s="165"/>
      <c r="AN204" s="165"/>
      <c r="AO204" s="161"/>
      <c r="AP204" s="161"/>
      <c r="AQ204" s="163">
        <f t="shared" si="120"/>
        <v>0</v>
      </c>
      <c r="AR204" s="163">
        <f t="shared" si="120"/>
        <v>0</v>
      </c>
      <c r="AS204" s="163">
        <f t="shared" si="121"/>
        <v>-2</v>
      </c>
      <c r="AT204" s="166">
        <f t="shared" si="122"/>
        <v>-2</v>
      </c>
      <c r="AU204" s="164">
        <f t="shared" si="123"/>
        <v>-28.571428571428573</v>
      </c>
      <c r="AV204" s="167"/>
      <c r="AW204" s="168"/>
      <c r="AX204" s="168"/>
      <c r="AY204" s="169"/>
      <c r="AZ204" s="170"/>
      <c r="BA204" s="171"/>
      <c r="BB204" s="171"/>
      <c r="BC204" s="171"/>
      <c r="BD204" s="171"/>
      <c r="BE204" s="171"/>
      <c r="BF204" s="171"/>
      <c r="BG204" s="171"/>
      <c r="BH204" s="171"/>
      <c r="BI204" s="171"/>
      <c r="BJ204" s="171"/>
      <c r="BK204" s="171"/>
      <c r="BL204" s="171"/>
      <c r="BM204" s="171"/>
      <c r="BN204" s="171"/>
      <c r="BO204" s="171"/>
      <c r="BP204" s="171"/>
      <c r="BQ204" s="171"/>
      <c r="BR204" s="171"/>
      <c r="BS204" s="171"/>
      <c r="BT204" s="171"/>
    </row>
    <row r="205" spans="1:72" s="172" customFormat="1" ht="18" customHeight="1">
      <c r="A205" s="154">
        <v>11</v>
      </c>
      <c r="B205" s="155" t="s">
        <v>179</v>
      </c>
      <c r="C205" s="156">
        <v>21</v>
      </c>
      <c r="D205" s="156">
        <v>31</v>
      </c>
      <c r="E205" s="156">
        <v>19</v>
      </c>
      <c r="F205" s="157">
        <f t="shared" si="86"/>
        <v>71</v>
      </c>
      <c r="G205" s="157">
        <v>3</v>
      </c>
      <c r="H205" s="156">
        <v>12</v>
      </c>
      <c r="I205" s="156">
        <v>18</v>
      </c>
      <c r="J205" s="156">
        <v>21</v>
      </c>
      <c r="K205" s="156">
        <v>20</v>
      </c>
      <c r="L205" s="156">
        <v>15</v>
      </c>
      <c r="M205" s="156">
        <v>17</v>
      </c>
      <c r="N205" s="157">
        <f t="shared" si="87"/>
        <v>103</v>
      </c>
      <c r="O205" s="157">
        <v>6</v>
      </c>
      <c r="P205" s="156"/>
      <c r="Q205" s="156"/>
      <c r="R205" s="156"/>
      <c r="S205" s="157">
        <f t="shared" si="88"/>
        <v>0</v>
      </c>
      <c r="T205" s="157">
        <v>0</v>
      </c>
      <c r="U205" s="158">
        <f t="shared" si="89"/>
        <v>174</v>
      </c>
      <c r="V205" s="158">
        <f t="shared" si="89"/>
        <v>9</v>
      </c>
      <c r="W205" s="154">
        <v>1</v>
      </c>
      <c r="X205" s="154"/>
      <c r="Y205" s="154">
        <v>11</v>
      </c>
      <c r="Z205" s="159">
        <f t="shared" si="90"/>
        <v>12</v>
      </c>
      <c r="AA205" s="230">
        <v>1</v>
      </c>
      <c r="AB205" s="230">
        <v>1</v>
      </c>
      <c r="AC205" s="161">
        <v>11</v>
      </c>
      <c r="AD205" s="159">
        <f t="shared" si="91"/>
        <v>13</v>
      </c>
      <c r="AE205" s="154">
        <f t="shared" si="117"/>
        <v>0</v>
      </c>
      <c r="AF205" s="162">
        <f t="shared" si="117"/>
        <v>-1</v>
      </c>
      <c r="AG205" s="163">
        <f t="shared" si="117"/>
        <v>0</v>
      </c>
      <c r="AH205" s="159">
        <f t="shared" si="118"/>
        <v>-1</v>
      </c>
      <c r="AI205" s="164">
        <f t="shared" si="119"/>
        <v>-7.6923076923076925</v>
      </c>
      <c r="AJ205" s="154"/>
      <c r="AK205" s="154"/>
      <c r="AL205" s="163"/>
      <c r="AM205" s="165"/>
      <c r="AN205" s="165"/>
      <c r="AO205" s="161"/>
      <c r="AP205" s="161"/>
      <c r="AQ205" s="163">
        <f t="shared" si="120"/>
        <v>0</v>
      </c>
      <c r="AR205" s="163">
        <f t="shared" si="120"/>
        <v>-1</v>
      </c>
      <c r="AS205" s="163">
        <f t="shared" si="121"/>
        <v>0</v>
      </c>
      <c r="AT205" s="166">
        <f t="shared" si="122"/>
        <v>-1</v>
      </c>
      <c r="AU205" s="164">
        <f t="shared" si="123"/>
        <v>-7.6923076923076925</v>
      </c>
      <c r="AV205" s="167"/>
      <c r="AW205" s="168"/>
      <c r="AX205" s="168"/>
      <c r="AY205" s="169"/>
      <c r="AZ205" s="170"/>
      <c r="BA205" s="171"/>
      <c r="BB205" s="171"/>
      <c r="BC205" s="171"/>
      <c r="BD205" s="171"/>
      <c r="BE205" s="171"/>
      <c r="BF205" s="171"/>
      <c r="BG205" s="171"/>
      <c r="BH205" s="171"/>
      <c r="BI205" s="171"/>
      <c r="BJ205" s="171"/>
      <c r="BK205" s="171"/>
      <c r="BL205" s="171"/>
      <c r="BM205" s="171"/>
      <c r="BN205" s="171"/>
      <c r="BO205" s="171"/>
      <c r="BP205" s="171"/>
      <c r="BQ205" s="171"/>
      <c r="BR205" s="171"/>
      <c r="BS205" s="171"/>
      <c r="BT205" s="171"/>
    </row>
    <row r="206" spans="1:72" s="172" customFormat="1" ht="18" customHeight="1">
      <c r="A206" s="161">
        <v>12</v>
      </c>
      <c r="B206" s="155" t="s">
        <v>180</v>
      </c>
      <c r="C206" s="156">
        <v>29</v>
      </c>
      <c r="D206" s="156">
        <v>27</v>
      </c>
      <c r="E206" s="156">
        <v>40</v>
      </c>
      <c r="F206" s="157">
        <f t="shared" si="86"/>
        <v>96</v>
      </c>
      <c r="G206" s="157">
        <v>4</v>
      </c>
      <c r="H206" s="156">
        <v>42</v>
      </c>
      <c r="I206" s="156">
        <v>48</v>
      </c>
      <c r="J206" s="156">
        <v>45</v>
      </c>
      <c r="K206" s="156">
        <v>52</v>
      </c>
      <c r="L206" s="156">
        <v>68</v>
      </c>
      <c r="M206" s="156">
        <v>63</v>
      </c>
      <c r="N206" s="157">
        <f t="shared" si="87"/>
        <v>318</v>
      </c>
      <c r="O206" s="157">
        <v>12</v>
      </c>
      <c r="P206" s="156">
        <v>74</v>
      </c>
      <c r="Q206" s="156">
        <v>80</v>
      </c>
      <c r="R206" s="156">
        <v>72</v>
      </c>
      <c r="S206" s="157">
        <f t="shared" si="88"/>
        <v>226</v>
      </c>
      <c r="T206" s="157">
        <v>7</v>
      </c>
      <c r="U206" s="158">
        <f t="shared" si="89"/>
        <v>640</v>
      </c>
      <c r="V206" s="158">
        <f t="shared" si="89"/>
        <v>23</v>
      </c>
      <c r="W206" s="154">
        <v>1</v>
      </c>
      <c r="X206" s="154">
        <v>2</v>
      </c>
      <c r="Y206" s="154">
        <v>31</v>
      </c>
      <c r="Z206" s="159">
        <f t="shared" si="90"/>
        <v>34</v>
      </c>
      <c r="AA206" s="230">
        <v>1</v>
      </c>
      <c r="AB206" s="230">
        <v>1</v>
      </c>
      <c r="AC206" s="173">
        <v>30</v>
      </c>
      <c r="AD206" s="159">
        <f t="shared" si="91"/>
        <v>32</v>
      </c>
      <c r="AE206" s="154">
        <f t="shared" si="117"/>
        <v>0</v>
      </c>
      <c r="AF206" s="162">
        <f t="shared" si="117"/>
        <v>1</v>
      </c>
      <c r="AG206" s="163">
        <f t="shared" si="117"/>
        <v>1</v>
      </c>
      <c r="AH206" s="159">
        <f t="shared" si="118"/>
        <v>2</v>
      </c>
      <c r="AI206" s="164">
        <f t="shared" si="119"/>
        <v>6.25</v>
      </c>
      <c r="AJ206" s="154"/>
      <c r="AK206" s="154"/>
      <c r="AL206" s="163"/>
      <c r="AM206" s="165"/>
      <c r="AN206" s="165"/>
      <c r="AO206" s="161"/>
      <c r="AP206" s="161"/>
      <c r="AQ206" s="163">
        <f t="shared" si="120"/>
        <v>0</v>
      </c>
      <c r="AR206" s="163">
        <f t="shared" si="120"/>
        <v>1</v>
      </c>
      <c r="AS206" s="163">
        <f t="shared" si="121"/>
        <v>1</v>
      </c>
      <c r="AT206" s="166">
        <f t="shared" si="122"/>
        <v>2</v>
      </c>
      <c r="AU206" s="164">
        <f t="shared" si="123"/>
        <v>6.25</v>
      </c>
      <c r="AV206" s="167"/>
      <c r="AW206" s="168">
        <v>1</v>
      </c>
      <c r="AX206" s="168"/>
      <c r="AY206" s="174" t="s">
        <v>324</v>
      </c>
      <c r="AZ206" s="170"/>
      <c r="BA206" s="171"/>
      <c r="BB206" s="171"/>
      <c r="BC206" s="171"/>
      <c r="BD206" s="171"/>
      <c r="BE206" s="171"/>
      <c r="BF206" s="171"/>
      <c r="BG206" s="171"/>
      <c r="BH206" s="171"/>
      <c r="BI206" s="171"/>
      <c r="BJ206" s="171"/>
      <c r="BK206" s="171"/>
      <c r="BL206" s="171"/>
      <c r="BM206" s="171"/>
      <c r="BN206" s="171"/>
      <c r="BO206" s="171"/>
      <c r="BP206" s="171"/>
      <c r="BQ206" s="171"/>
      <c r="BR206" s="171"/>
      <c r="BS206" s="171"/>
      <c r="BT206" s="171"/>
    </row>
    <row r="207" spans="1:72" s="172" customFormat="1" ht="18" customHeight="1">
      <c r="A207" s="154">
        <v>13</v>
      </c>
      <c r="B207" s="155" t="s">
        <v>351</v>
      </c>
      <c r="C207" s="156">
        <v>1</v>
      </c>
      <c r="D207" s="156">
        <v>3</v>
      </c>
      <c r="E207" s="156">
        <v>3</v>
      </c>
      <c r="F207" s="157">
        <f t="shared" si="86"/>
        <v>7</v>
      </c>
      <c r="G207" s="157">
        <v>3</v>
      </c>
      <c r="H207" s="156">
        <v>7</v>
      </c>
      <c r="I207" s="156">
        <v>5</v>
      </c>
      <c r="J207" s="156">
        <v>7</v>
      </c>
      <c r="K207" s="156">
        <v>7</v>
      </c>
      <c r="L207" s="156">
        <v>4</v>
      </c>
      <c r="M207" s="156">
        <v>8</v>
      </c>
      <c r="N207" s="157">
        <f t="shared" si="87"/>
        <v>38</v>
      </c>
      <c r="O207" s="157">
        <v>6</v>
      </c>
      <c r="P207" s="156">
        <v>10</v>
      </c>
      <c r="Q207" s="156">
        <v>7</v>
      </c>
      <c r="R207" s="156">
        <v>5</v>
      </c>
      <c r="S207" s="157">
        <f t="shared" si="88"/>
        <v>22</v>
      </c>
      <c r="T207" s="157">
        <v>3</v>
      </c>
      <c r="U207" s="158">
        <f t="shared" si="89"/>
        <v>67</v>
      </c>
      <c r="V207" s="158">
        <f t="shared" si="89"/>
        <v>12</v>
      </c>
      <c r="W207" s="154">
        <v>1</v>
      </c>
      <c r="X207" s="154"/>
      <c r="Y207" s="154">
        <v>7</v>
      </c>
      <c r="Z207" s="159">
        <f t="shared" si="90"/>
        <v>8</v>
      </c>
      <c r="AA207" s="230">
        <v>1</v>
      </c>
      <c r="AB207" s="230"/>
      <c r="AC207" s="161">
        <v>11</v>
      </c>
      <c r="AD207" s="159">
        <f t="shared" si="91"/>
        <v>12</v>
      </c>
      <c r="AE207" s="154">
        <f t="shared" si="117"/>
        <v>0</v>
      </c>
      <c r="AF207" s="162">
        <f t="shared" si="117"/>
        <v>0</v>
      </c>
      <c r="AG207" s="163">
        <f t="shared" si="117"/>
        <v>-4</v>
      </c>
      <c r="AH207" s="159">
        <f t="shared" si="118"/>
        <v>-4</v>
      </c>
      <c r="AI207" s="164">
        <f t="shared" si="119"/>
        <v>-33.333333333333336</v>
      </c>
      <c r="AJ207" s="154">
        <v>1</v>
      </c>
      <c r="AK207" s="154"/>
      <c r="AL207" s="163"/>
      <c r="AM207" s="165"/>
      <c r="AN207" s="165"/>
      <c r="AO207" s="161"/>
      <c r="AP207" s="161"/>
      <c r="AQ207" s="163">
        <f t="shared" si="120"/>
        <v>0</v>
      </c>
      <c r="AR207" s="163">
        <f t="shared" si="120"/>
        <v>0</v>
      </c>
      <c r="AS207" s="163">
        <f t="shared" si="121"/>
        <v>-3</v>
      </c>
      <c r="AT207" s="166">
        <f t="shared" si="122"/>
        <v>-3</v>
      </c>
      <c r="AU207" s="164">
        <f t="shared" si="123"/>
        <v>-25</v>
      </c>
      <c r="AV207" s="167"/>
      <c r="AW207" s="168">
        <v>1</v>
      </c>
      <c r="AX207" s="168"/>
      <c r="AY207" s="169"/>
      <c r="AZ207" s="170"/>
      <c r="BA207" s="171"/>
      <c r="BB207" s="171"/>
      <c r="BC207" s="171"/>
      <c r="BD207" s="171"/>
      <c r="BE207" s="171"/>
      <c r="BF207" s="171"/>
      <c r="BG207" s="171"/>
      <c r="BH207" s="171"/>
      <c r="BI207" s="171"/>
      <c r="BJ207" s="171"/>
      <c r="BK207" s="171"/>
      <c r="BL207" s="171"/>
      <c r="BM207" s="171"/>
      <c r="BN207" s="171"/>
      <c r="BO207" s="171"/>
      <c r="BP207" s="171"/>
      <c r="BQ207" s="171"/>
      <c r="BR207" s="171"/>
      <c r="BS207" s="171"/>
      <c r="BT207" s="171"/>
    </row>
    <row r="208" spans="1:72" s="172" customFormat="1" ht="18" customHeight="1">
      <c r="A208" s="161">
        <v>14</v>
      </c>
      <c r="B208" s="155" t="s">
        <v>182</v>
      </c>
      <c r="C208" s="156">
        <v>3</v>
      </c>
      <c r="D208" s="156">
        <v>7</v>
      </c>
      <c r="E208" s="156">
        <v>6</v>
      </c>
      <c r="F208" s="157">
        <f t="shared" si="86"/>
        <v>16</v>
      </c>
      <c r="G208" s="157">
        <v>3</v>
      </c>
      <c r="H208" s="156">
        <v>12</v>
      </c>
      <c r="I208" s="156">
        <v>15</v>
      </c>
      <c r="J208" s="156">
        <v>14</v>
      </c>
      <c r="K208" s="156">
        <v>6</v>
      </c>
      <c r="L208" s="156">
        <v>5</v>
      </c>
      <c r="M208" s="156">
        <v>14</v>
      </c>
      <c r="N208" s="157">
        <f t="shared" si="87"/>
        <v>66</v>
      </c>
      <c r="O208" s="157">
        <v>6</v>
      </c>
      <c r="P208" s="156"/>
      <c r="Q208" s="156"/>
      <c r="R208" s="156"/>
      <c r="S208" s="157">
        <f t="shared" si="88"/>
        <v>0</v>
      </c>
      <c r="T208" s="157">
        <v>0</v>
      </c>
      <c r="U208" s="158">
        <f t="shared" si="89"/>
        <v>82</v>
      </c>
      <c r="V208" s="158">
        <f t="shared" si="89"/>
        <v>9</v>
      </c>
      <c r="W208" s="154">
        <v>1</v>
      </c>
      <c r="X208" s="154"/>
      <c r="Y208" s="154">
        <v>5</v>
      </c>
      <c r="Z208" s="159">
        <f t="shared" si="90"/>
        <v>6</v>
      </c>
      <c r="AA208" s="230">
        <v>1</v>
      </c>
      <c r="AB208" s="230"/>
      <c r="AC208" s="161">
        <v>8</v>
      </c>
      <c r="AD208" s="159">
        <f t="shared" si="91"/>
        <v>9</v>
      </c>
      <c r="AE208" s="154">
        <f t="shared" si="117"/>
        <v>0</v>
      </c>
      <c r="AF208" s="162">
        <f t="shared" si="117"/>
        <v>0</v>
      </c>
      <c r="AG208" s="163">
        <f t="shared" si="117"/>
        <v>-3</v>
      </c>
      <c r="AH208" s="159">
        <f t="shared" si="118"/>
        <v>-3</v>
      </c>
      <c r="AI208" s="164">
        <f t="shared" si="119"/>
        <v>-33.333333333333336</v>
      </c>
      <c r="AJ208" s="154">
        <v>2</v>
      </c>
      <c r="AK208" s="154"/>
      <c r="AL208" s="163"/>
      <c r="AM208" s="165"/>
      <c r="AN208" s="165"/>
      <c r="AO208" s="161"/>
      <c r="AP208" s="161"/>
      <c r="AQ208" s="163">
        <f t="shared" si="120"/>
        <v>0</v>
      </c>
      <c r="AR208" s="163">
        <f t="shared" si="120"/>
        <v>0</v>
      </c>
      <c r="AS208" s="163">
        <f t="shared" si="121"/>
        <v>-1</v>
      </c>
      <c r="AT208" s="166">
        <f t="shared" si="122"/>
        <v>-1</v>
      </c>
      <c r="AU208" s="164">
        <f t="shared" si="123"/>
        <v>-11.111111111111111</v>
      </c>
      <c r="AV208" s="167"/>
      <c r="AW208" s="168">
        <v>1</v>
      </c>
      <c r="AX208" s="168"/>
      <c r="AY208" s="169"/>
      <c r="AZ208" s="170"/>
      <c r="BA208" s="171"/>
      <c r="BB208" s="171"/>
      <c r="BC208" s="171"/>
      <c r="BD208" s="171"/>
      <c r="BE208" s="171"/>
      <c r="BF208" s="171"/>
      <c r="BG208" s="171"/>
      <c r="BH208" s="171"/>
      <c r="BI208" s="171"/>
      <c r="BJ208" s="171"/>
      <c r="BK208" s="171"/>
      <c r="BL208" s="171"/>
      <c r="BM208" s="171"/>
      <c r="BN208" s="171"/>
      <c r="BO208" s="171"/>
      <c r="BP208" s="171"/>
      <c r="BQ208" s="171"/>
      <c r="BR208" s="171"/>
      <c r="BS208" s="171"/>
      <c r="BT208" s="171"/>
    </row>
    <row r="209" spans="1:72" s="172" customFormat="1" ht="18" customHeight="1">
      <c r="A209" s="154">
        <v>15</v>
      </c>
      <c r="B209" s="155" t="s">
        <v>184</v>
      </c>
      <c r="C209" s="156"/>
      <c r="D209" s="156">
        <v>1</v>
      </c>
      <c r="E209" s="156">
        <v>11</v>
      </c>
      <c r="F209" s="157">
        <f t="shared" si="86"/>
        <v>12</v>
      </c>
      <c r="G209" s="157">
        <v>2</v>
      </c>
      <c r="H209" s="156">
        <v>23</v>
      </c>
      <c r="I209" s="156">
        <v>33</v>
      </c>
      <c r="J209" s="156">
        <v>29</v>
      </c>
      <c r="K209" s="156">
        <v>35</v>
      </c>
      <c r="L209" s="156">
        <v>39</v>
      </c>
      <c r="M209" s="156">
        <v>32</v>
      </c>
      <c r="N209" s="157">
        <f t="shared" si="87"/>
        <v>191</v>
      </c>
      <c r="O209" s="157">
        <v>6</v>
      </c>
      <c r="P209" s="156"/>
      <c r="Q209" s="156"/>
      <c r="R209" s="156"/>
      <c r="S209" s="157">
        <f t="shared" si="88"/>
        <v>0</v>
      </c>
      <c r="T209" s="157">
        <v>0</v>
      </c>
      <c r="U209" s="158">
        <f t="shared" si="89"/>
        <v>203</v>
      </c>
      <c r="V209" s="158">
        <f t="shared" si="89"/>
        <v>8</v>
      </c>
      <c r="W209" s="154">
        <v>1</v>
      </c>
      <c r="X209" s="154">
        <v>1</v>
      </c>
      <c r="Y209" s="154">
        <v>10</v>
      </c>
      <c r="Z209" s="159">
        <f t="shared" si="90"/>
        <v>12</v>
      </c>
      <c r="AA209" s="230">
        <v>1</v>
      </c>
      <c r="AB209" s="230">
        <v>1</v>
      </c>
      <c r="AC209" s="173">
        <v>10</v>
      </c>
      <c r="AD209" s="159">
        <f t="shared" si="91"/>
        <v>12</v>
      </c>
      <c r="AE209" s="154">
        <f t="shared" si="117"/>
        <v>0</v>
      </c>
      <c r="AF209" s="162">
        <f t="shared" si="117"/>
        <v>0</v>
      </c>
      <c r="AG209" s="163">
        <f t="shared" si="117"/>
        <v>0</v>
      </c>
      <c r="AH209" s="159">
        <f t="shared" si="118"/>
        <v>0</v>
      </c>
      <c r="AI209" s="164">
        <f t="shared" si="119"/>
        <v>0</v>
      </c>
      <c r="AJ209" s="154"/>
      <c r="AK209" s="154"/>
      <c r="AL209" s="163"/>
      <c r="AM209" s="165"/>
      <c r="AN209" s="165"/>
      <c r="AO209" s="161"/>
      <c r="AP209" s="161"/>
      <c r="AQ209" s="163">
        <f t="shared" si="120"/>
        <v>0</v>
      </c>
      <c r="AR209" s="163">
        <f t="shared" si="120"/>
        <v>0</v>
      </c>
      <c r="AS209" s="163">
        <f t="shared" si="121"/>
        <v>0</v>
      </c>
      <c r="AT209" s="166">
        <f t="shared" si="122"/>
        <v>0</v>
      </c>
      <c r="AU209" s="164">
        <f t="shared" si="123"/>
        <v>0</v>
      </c>
      <c r="AV209" s="167"/>
      <c r="AW209" s="168">
        <v>1</v>
      </c>
      <c r="AX209" s="168"/>
      <c r="AY209" s="174" t="s">
        <v>324</v>
      </c>
      <c r="AZ209" s="170"/>
      <c r="BA209" s="171"/>
      <c r="BB209" s="171"/>
      <c r="BC209" s="171"/>
      <c r="BD209" s="171"/>
      <c r="BE209" s="171"/>
      <c r="BF209" s="171"/>
      <c r="BG209" s="171"/>
      <c r="BH209" s="171"/>
      <c r="BI209" s="171"/>
      <c r="BJ209" s="171"/>
      <c r="BK209" s="171"/>
      <c r="BL209" s="171"/>
      <c r="BM209" s="171"/>
      <c r="BN209" s="171"/>
      <c r="BO209" s="171"/>
      <c r="BP209" s="171"/>
      <c r="BQ209" s="171"/>
      <c r="BR209" s="171"/>
      <c r="BS209" s="171"/>
      <c r="BT209" s="171"/>
    </row>
    <row r="210" spans="1:72" s="172" customFormat="1" ht="18" customHeight="1">
      <c r="A210" s="161">
        <v>16</v>
      </c>
      <c r="B210" s="176" t="s">
        <v>183</v>
      </c>
      <c r="C210" s="156">
        <v>2</v>
      </c>
      <c r="D210" s="156">
        <v>4</v>
      </c>
      <c r="E210" s="156">
        <v>8</v>
      </c>
      <c r="F210" s="157">
        <f t="shared" si="86"/>
        <v>14</v>
      </c>
      <c r="G210" s="157">
        <v>3</v>
      </c>
      <c r="H210" s="156">
        <v>4</v>
      </c>
      <c r="I210" s="156">
        <v>4</v>
      </c>
      <c r="J210" s="156">
        <v>5</v>
      </c>
      <c r="K210" s="156">
        <v>4</v>
      </c>
      <c r="L210" s="156">
        <v>4</v>
      </c>
      <c r="M210" s="156">
        <v>7</v>
      </c>
      <c r="N210" s="157">
        <f t="shared" si="87"/>
        <v>28</v>
      </c>
      <c r="O210" s="157">
        <v>6</v>
      </c>
      <c r="P210" s="156"/>
      <c r="Q210" s="156"/>
      <c r="R210" s="156"/>
      <c r="S210" s="157">
        <f t="shared" si="88"/>
        <v>0</v>
      </c>
      <c r="T210" s="157">
        <v>0</v>
      </c>
      <c r="U210" s="158">
        <f t="shared" si="89"/>
        <v>42</v>
      </c>
      <c r="V210" s="158">
        <f t="shared" si="89"/>
        <v>9</v>
      </c>
      <c r="W210" s="154">
        <v>1</v>
      </c>
      <c r="X210" s="154"/>
      <c r="Y210" s="154">
        <v>4</v>
      </c>
      <c r="Z210" s="159">
        <f t="shared" si="90"/>
        <v>5</v>
      </c>
      <c r="AA210" s="230">
        <v>1</v>
      </c>
      <c r="AB210" s="230"/>
      <c r="AC210" s="161">
        <v>6</v>
      </c>
      <c r="AD210" s="159">
        <f t="shared" si="91"/>
        <v>7</v>
      </c>
      <c r="AE210" s="154">
        <f t="shared" si="117"/>
        <v>0</v>
      </c>
      <c r="AF210" s="162">
        <f t="shared" si="117"/>
        <v>0</v>
      </c>
      <c r="AG210" s="163">
        <f t="shared" si="117"/>
        <v>-2</v>
      </c>
      <c r="AH210" s="159">
        <f t="shared" si="118"/>
        <v>-2</v>
      </c>
      <c r="AI210" s="164">
        <f t="shared" si="119"/>
        <v>-28.571428571428573</v>
      </c>
      <c r="AJ210" s="154"/>
      <c r="AK210" s="154"/>
      <c r="AL210" s="163"/>
      <c r="AM210" s="165"/>
      <c r="AN210" s="165"/>
      <c r="AO210" s="161"/>
      <c r="AP210" s="161"/>
      <c r="AQ210" s="163">
        <f t="shared" si="120"/>
        <v>0</v>
      </c>
      <c r="AR210" s="163">
        <f t="shared" si="120"/>
        <v>0</v>
      </c>
      <c r="AS210" s="163">
        <f t="shared" si="121"/>
        <v>-2</v>
      </c>
      <c r="AT210" s="166">
        <f t="shared" si="122"/>
        <v>-2</v>
      </c>
      <c r="AU210" s="164">
        <f t="shared" si="123"/>
        <v>-28.571428571428573</v>
      </c>
      <c r="AV210" s="167"/>
      <c r="AW210" s="168"/>
      <c r="AX210" s="168"/>
      <c r="AY210" s="169"/>
      <c r="AZ210" s="170"/>
      <c r="BA210" s="171"/>
      <c r="BB210" s="171"/>
      <c r="BC210" s="171"/>
      <c r="BD210" s="171"/>
      <c r="BE210" s="171"/>
      <c r="BF210" s="171"/>
      <c r="BG210" s="171"/>
      <c r="BH210" s="171"/>
      <c r="BI210" s="171"/>
      <c r="BJ210" s="171"/>
      <c r="BK210" s="171"/>
      <c r="BL210" s="171"/>
      <c r="BM210" s="171"/>
      <c r="BN210" s="171"/>
      <c r="BO210" s="171"/>
      <c r="BP210" s="171"/>
      <c r="BQ210" s="171"/>
      <c r="BR210" s="171"/>
      <c r="BS210" s="171"/>
      <c r="BT210" s="171"/>
    </row>
    <row r="211" spans="1:72" s="172" customFormat="1" ht="18" customHeight="1" thickBot="1">
      <c r="A211" s="177"/>
      <c r="B211" s="178" t="s">
        <v>191</v>
      </c>
      <c r="C211" s="179">
        <f t="shared" ref="C211:AH211" si="124">SUM(C195:C210)</f>
        <v>148</v>
      </c>
      <c r="D211" s="179">
        <f t="shared" si="124"/>
        <v>171</v>
      </c>
      <c r="E211" s="179">
        <f t="shared" si="124"/>
        <v>187</v>
      </c>
      <c r="F211" s="180">
        <f t="shared" si="124"/>
        <v>506</v>
      </c>
      <c r="G211" s="180">
        <f t="shared" si="124"/>
        <v>47</v>
      </c>
      <c r="H211" s="179">
        <f t="shared" si="124"/>
        <v>332</v>
      </c>
      <c r="I211" s="179">
        <f t="shared" si="124"/>
        <v>355</v>
      </c>
      <c r="J211" s="179">
        <f t="shared" si="124"/>
        <v>330</v>
      </c>
      <c r="K211" s="179">
        <f t="shared" si="124"/>
        <v>356</v>
      </c>
      <c r="L211" s="179">
        <f t="shared" si="124"/>
        <v>419</v>
      </c>
      <c r="M211" s="179">
        <f t="shared" si="124"/>
        <v>417</v>
      </c>
      <c r="N211" s="180">
        <f t="shared" si="124"/>
        <v>2209</v>
      </c>
      <c r="O211" s="180">
        <f t="shared" si="124"/>
        <v>122</v>
      </c>
      <c r="P211" s="179">
        <f t="shared" si="124"/>
        <v>246</v>
      </c>
      <c r="Q211" s="179">
        <f t="shared" si="124"/>
        <v>264</v>
      </c>
      <c r="R211" s="179">
        <f t="shared" si="124"/>
        <v>227</v>
      </c>
      <c r="S211" s="180">
        <f t="shared" si="124"/>
        <v>737</v>
      </c>
      <c r="T211" s="180">
        <f t="shared" si="124"/>
        <v>29</v>
      </c>
      <c r="U211" s="181">
        <f t="shared" si="124"/>
        <v>3452</v>
      </c>
      <c r="V211" s="181">
        <f t="shared" si="124"/>
        <v>198</v>
      </c>
      <c r="W211" s="179">
        <f t="shared" si="124"/>
        <v>16</v>
      </c>
      <c r="X211" s="179">
        <f t="shared" si="124"/>
        <v>6</v>
      </c>
      <c r="Y211" s="179">
        <f t="shared" si="124"/>
        <v>205</v>
      </c>
      <c r="Z211" s="183">
        <f t="shared" si="124"/>
        <v>227</v>
      </c>
      <c r="AA211" s="179">
        <f t="shared" si="124"/>
        <v>16</v>
      </c>
      <c r="AB211" s="179">
        <f t="shared" si="124"/>
        <v>10</v>
      </c>
      <c r="AC211" s="179">
        <f t="shared" si="124"/>
        <v>216</v>
      </c>
      <c r="AD211" s="183">
        <f t="shared" si="124"/>
        <v>242</v>
      </c>
      <c r="AE211" s="179">
        <f t="shared" si="124"/>
        <v>0</v>
      </c>
      <c r="AF211" s="179">
        <f t="shared" si="124"/>
        <v>-4</v>
      </c>
      <c r="AG211" s="179">
        <f t="shared" si="124"/>
        <v>-11</v>
      </c>
      <c r="AH211" s="183">
        <f t="shared" si="124"/>
        <v>-15</v>
      </c>
      <c r="AI211" s="232">
        <f>AH211*100/AD211</f>
        <v>-6.1983471074380168</v>
      </c>
      <c r="AJ211" s="179">
        <f t="shared" ref="AJ211:AT211" si="125">SUM(AJ195:AJ210)</f>
        <v>4</v>
      </c>
      <c r="AK211" s="179">
        <f t="shared" si="125"/>
        <v>0</v>
      </c>
      <c r="AL211" s="179">
        <f t="shared" si="125"/>
        <v>0</v>
      </c>
      <c r="AM211" s="180">
        <f t="shared" si="125"/>
        <v>0</v>
      </c>
      <c r="AN211" s="180">
        <f t="shared" si="125"/>
        <v>0</v>
      </c>
      <c r="AO211" s="179">
        <f t="shared" si="125"/>
        <v>0</v>
      </c>
      <c r="AP211" s="179">
        <f t="shared" si="125"/>
        <v>0</v>
      </c>
      <c r="AQ211" s="179">
        <f t="shared" si="125"/>
        <v>0</v>
      </c>
      <c r="AR211" s="179">
        <f t="shared" si="125"/>
        <v>-4</v>
      </c>
      <c r="AS211" s="179">
        <f t="shared" si="125"/>
        <v>-7</v>
      </c>
      <c r="AT211" s="235">
        <f t="shared" si="125"/>
        <v>-11</v>
      </c>
      <c r="AU211" s="184">
        <f>AT211*100/AD211</f>
        <v>-4.5454545454545459</v>
      </c>
      <c r="AV211" s="179">
        <f>SUM(AV195:AV210)</f>
        <v>2</v>
      </c>
      <c r="AW211" s="179">
        <f>SUM(AW195:AW210)</f>
        <v>11</v>
      </c>
      <c r="AX211" s="187"/>
      <c r="AY211" s="169"/>
      <c r="AZ211" s="170"/>
      <c r="BA211" s="171"/>
      <c r="BB211" s="171"/>
      <c r="BC211" s="171"/>
      <c r="BD211" s="171"/>
      <c r="BE211" s="171"/>
      <c r="BF211" s="171"/>
      <c r="BG211" s="171"/>
      <c r="BH211" s="171"/>
      <c r="BI211" s="171"/>
      <c r="BJ211" s="171"/>
      <c r="BK211" s="171"/>
      <c r="BL211" s="171"/>
      <c r="BM211" s="171"/>
      <c r="BN211" s="171"/>
      <c r="BO211" s="171"/>
      <c r="BP211" s="171"/>
      <c r="BQ211" s="171"/>
      <c r="BR211" s="171"/>
      <c r="BS211" s="171"/>
      <c r="BT211" s="171"/>
    </row>
    <row r="212" spans="1:72" s="241" customFormat="1" ht="21.75" customHeight="1" thickTop="1" thickBot="1">
      <c r="A212" s="236"/>
      <c r="B212" s="178" t="s">
        <v>352</v>
      </c>
      <c r="C212" s="179">
        <f t="shared" ref="C212:AH212" si="126">SUM(C37+C85+C125+C179+C141+C193+C157+C211)</f>
        <v>1115</v>
      </c>
      <c r="D212" s="179">
        <f t="shared" si="126"/>
        <v>2359</v>
      </c>
      <c r="E212" s="179">
        <f t="shared" si="126"/>
        <v>2852</v>
      </c>
      <c r="F212" s="179">
        <f t="shared" si="126"/>
        <v>6326</v>
      </c>
      <c r="G212" s="179">
        <f t="shared" si="126"/>
        <v>497</v>
      </c>
      <c r="H212" s="179">
        <f t="shared" si="126"/>
        <v>3567</v>
      </c>
      <c r="I212" s="179">
        <f t="shared" si="126"/>
        <v>3833</v>
      </c>
      <c r="J212" s="179">
        <f t="shared" si="126"/>
        <v>3882</v>
      </c>
      <c r="K212" s="179">
        <f t="shared" si="126"/>
        <v>4141</v>
      </c>
      <c r="L212" s="179">
        <f t="shared" si="126"/>
        <v>4419</v>
      </c>
      <c r="M212" s="179">
        <f t="shared" si="126"/>
        <v>4170</v>
      </c>
      <c r="N212" s="179">
        <f t="shared" si="126"/>
        <v>24012</v>
      </c>
      <c r="O212" s="179">
        <f t="shared" si="126"/>
        <v>1300</v>
      </c>
      <c r="P212" s="179">
        <f t="shared" si="126"/>
        <v>1183</v>
      </c>
      <c r="Q212" s="179">
        <f t="shared" si="126"/>
        <v>1254</v>
      </c>
      <c r="R212" s="179">
        <f t="shared" si="126"/>
        <v>1033</v>
      </c>
      <c r="S212" s="179">
        <f t="shared" si="126"/>
        <v>3470</v>
      </c>
      <c r="T212" s="179">
        <f t="shared" si="126"/>
        <v>167</v>
      </c>
      <c r="U212" s="179">
        <f t="shared" si="126"/>
        <v>33808</v>
      </c>
      <c r="V212" s="179">
        <f t="shared" si="126"/>
        <v>1964</v>
      </c>
      <c r="W212" s="179">
        <f t="shared" si="126"/>
        <v>176</v>
      </c>
      <c r="X212" s="179">
        <f t="shared" si="126"/>
        <v>43</v>
      </c>
      <c r="Y212" s="179">
        <f t="shared" si="126"/>
        <v>2089</v>
      </c>
      <c r="Z212" s="179">
        <f t="shared" si="126"/>
        <v>2308</v>
      </c>
      <c r="AA212" s="179">
        <f t="shared" si="126"/>
        <v>180</v>
      </c>
      <c r="AB212" s="179">
        <f t="shared" si="126"/>
        <v>117</v>
      </c>
      <c r="AC212" s="179">
        <f t="shared" si="126"/>
        <v>2166</v>
      </c>
      <c r="AD212" s="179">
        <f t="shared" si="126"/>
        <v>2463</v>
      </c>
      <c r="AE212" s="179">
        <f t="shared" si="126"/>
        <v>-4</v>
      </c>
      <c r="AF212" s="179">
        <f t="shared" si="126"/>
        <v>-74</v>
      </c>
      <c r="AG212" s="179">
        <f t="shared" si="126"/>
        <v>-77</v>
      </c>
      <c r="AH212" s="179">
        <f t="shared" si="126"/>
        <v>-155</v>
      </c>
      <c r="AI212" s="232">
        <f>AH212*100/AD212</f>
        <v>-6.2931384490458786</v>
      </c>
      <c r="AJ212" s="179">
        <f t="shared" ref="AJ212:AS212" si="127">SUM(AJ37+AJ85+AJ125+AJ179+AJ141+AJ193+AJ157+AJ211)</f>
        <v>61</v>
      </c>
      <c r="AK212" s="179">
        <f t="shared" si="127"/>
        <v>10</v>
      </c>
      <c r="AL212" s="179">
        <f t="shared" si="127"/>
        <v>4</v>
      </c>
      <c r="AM212" s="179">
        <f t="shared" si="127"/>
        <v>3</v>
      </c>
      <c r="AN212" s="179">
        <f t="shared" si="127"/>
        <v>0</v>
      </c>
      <c r="AO212" s="179">
        <f t="shared" si="127"/>
        <v>3</v>
      </c>
      <c r="AP212" s="179">
        <f t="shared" si="127"/>
        <v>0</v>
      </c>
      <c r="AQ212" s="179">
        <f t="shared" si="127"/>
        <v>-4</v>
      </c>
      <c r="AR212" s="179">
        <f t="shared" si="127"/>
        <v>-74</v>
      </c>
      <c r="AS212" s="179">
        <f t="shared" si="127"/>
        <v>-2</v>
      </c>
      <c r="AT212" s="237">
        <f t="shared" ref="AT212" si="128">SUM(AQ212:AS212)</f>
        <v>-80</v>
      </c>
      <c r="AU212" s="238">
        <f>AT212*100/AD212</f>
        <v>-3.2480714575720664</v>
      </c>
      <c r="AV212" s="179">
        <f>SUM(AV37+AV85+AV125+AV179+AV141+AV193+AV157+AV211)</f>
        <v>23</v>
      </c>
      <c r="AW212" s="179">
        <f>SUM(AW37+AW85+AW125+AW179+AW141+AW193+AW157+AW211)</f>
        <v>72</v>
      </c>
      <c r="AX212" s="179"/>
      <c r="AY212" s="239"/>
      <c r="AZ212" s="170"/>
      <c r="BA212" s="240"/>
      <c r="BB212" s="240"/>
      <c r="BC212" s="240"/>
      <c r="BD212" s="240"/>
      <c r="BE212" s="240"/>
      <c r="BF212" s="240"/>
      <c r="BG212" s="240"/>
      <c r="BH212" s="240"/>
      <c r="BI212" s="240"/>
      <c r="BJ212" s="240"/>
      <c r="BK212" s="240"/>
      <c r="BL212" s="240"/>
      <c r="BM212" s="240"/>
      <c r="BN212" s="240"/>
      <c r="BO212" s="240"/>
      <c r="BP212" s="240"/>
      <c r="BQ212" s="240"/>
      <c r="BR212" s="240"/>
      <c r="BS212" s="240"/>
      <c r="BT212" s="240"/>
    </row>
    <row r="213" spans="1:72" s="244" customFormat="1" ht="20.25" customHeight="1" thickTop="1">
      <c r="A213" s="242"/>
      <c r="B213" s="243"/>
      <c r="C213" s="243"/>
      <c r="D213" s="243"/>
      <c r="E213" s="243"/>
      <c r="H213" s="243"/>
      <c r="I213" s="243"/>
      <c r="J213" s="243"/>
      <c r="K213" s="243"/>
      <c r="L213" s="243"/>
      <c r="M213" s="243"/>
      <c r="P213" s="243"/>
      <c r="Q213" s="243"/>
      <c r="R213" s="243"/>
      <c r="U213" s="245"/>
      <c r="V213" s="245"/>
      <c r="W213" s="245"/>
      <c r="X213" s="246"/>
      <c r="Y213" s="247"/>
      <c r="Z213" s="247"/>
      <c r="AA213" s="243"/>
      <c r="AB213" s="243"/>
      <c r="AC213" s="243"/>
      <c r="AO213" s="243"/>
      <c r="AP213" s="243"/>
      <c r="AV213" s="248"/>
      <c r="AW213" s="249"/>
      <c r="AX213" s="248"/>
      <c r="AY213" s="250"/>
      <c r="AZ213" s="251"/>
      <c r="BA213" s="243"/>
      <c r="BB213" s="243"/>
      <c r="BC213" s="243"/>
      <c r="BD213" s="243"/>
      <c r="BE213" s="243"/>
      <c r="BF213" s="243"/>
      <c r="BG213" s="243"/>
      <c r="BH213" s="243"/>
      <c r="BI213" s="243"/>
      <c r="BJ213" s="243"/>
      <c r="BK213" s="243"/>
      <c r="BL213" s="243"/>
      <c r="BM213" s="243"/>
      <c r="BN213" s="243"/>
      <c r="BO213" s="243"/>
      <c r="BP213" s="243"/>
      <c r="BQ213" s="243"/>
      <c r="BR213" s="243"/>
      <c r="BS213" s="243"/>
      <c r="BT213" s="243"/>
    </row>
    <row r="214" spans="1:72" s="244" customFormat="1" ht="22.5" customHeight="1">
      <c r="A214" s="242"/>
      <c r="B214" s="243"/>
      <c r="C214" s="252" t="s">
        <v>301</v>
      </c>
      <c r="D214" s="252"/>
      <c r="E214" s="252"/>
      <c r="F214" s="252"/>
      <c r="G214" s="253" t="s">
        <v>353</v>
      </c>
      <c r="H214" s="243"/>
      <c r="I214" s="254"/>
      <c r="J214" s="254"/>
      <c r="K214" s="254"/>
      <c r="L214" s="254"/>
      <c r="M214" s="254"/>
      <c r="N214" s="254"/>
      <c r="O214" s="254"/>
      <c r="P214" s="254"/>
      <c r="Q214" s="254"/>
      <c r="R214" s="254"/>
      <c r="S214" s="254"/>
      <c r="T214" s="254"/>
      <c r="U214" s="254"/>
      <c r="V214" s="254"/>
      <c r="W214" s="254"/>
      <c r="X214" s="254"/>
      <c r="Y214" s="254"/>
      <c r="Z214" s="254"/>
      <c r="AA214" s="254"/>
      <c r="AB214" s="254"/>
      <c r="AC214" s="254"/>
      <c r="AO214" s="243"/>
      <c r="AP214" s="243"/>
      <c r="AV214" s="248"/>
      <c r="AW214" s="249"/>
      <c r="AX214" s="248"/>
      <c r="AY214" s="250">
        <v>1929</v>
      </c>
      <c r="AZ214" s="251"/>
      <c r="BA214" s="243"/>
      <c r="BB214" s="243"/>
      <c r="BC214" s="243"/>
      <c r="BD214" s="243"/>
      <c r="BE214" s="243"/>
      <c r="BF214" s="243"/>
      <c r="BG214" s="243"/>
      <c r="BH214" s="243"/>
      <c r="BI214" s="243"/>
      <c r="BJ214" s="243"/>
      <c r="BK214" s="243"/>
      <c r="BL214" s="243"/>
      <c r="BM214" s="243"/>
      <c r="BN214" s="243"/>
      <c r="BO214" s="243"/>
      <c r="BP214" s="243"/>
      <c r="BQ214" s="243"/>
      <c r="BR214" s="243"/>
      <c r="BS214" s="243"/>
      <c r="BT214" s="243"/>
    </row>
    <row r="215" spans="1:72" ht="15.75" customHeight="1">
      <c r="A215" s="96"/>
      <c r="C215" s="243"/>
      <c r="G215" s="96"/>
      <c r="O215" s="96"/>
      <c r="T215" s="96"/>
      <c r="U215" s="96"/>
      <c r="V215" s="96"/>
      <c r="AG215" s="96"/>
      <c r="AL215" s="96"/>
      <c r="AM215" s="96"/>
      <c r="AN215" s="96"/>
      <c r="AO215" s="95"/>
      <c r="AP215" s="95"/>
      <c r="AQ215" s="96"/>
      <c r="AR215" s="96"/>
      <c r="AS215" s="96"/>
      <c r="AT215" s="96"/>
      <c r="AU215" s="96"/>
      <c r="AV215" s="248"/>
      <c r="AW215" s="249"/>
      <c r="AX215" s="248"/>
      <c r="AY215" s="250"/>
      <c r="AZ215" s="251"/>
      <c r="BA215" s="96"/>
      <c r="BB215" s="96"/>
      <c r="BC215" s="96"/>
      <c r="BD215" s="96"/>
      <c r="BE215" s="96"/>
      <c r="BF215" s="96"/>
      <c r="BG215" s="96"/>
      <c r="BH215" s="96"/>
      <c r="BI215" s="96"/>
      <c r="BJ215" s="96"/>
      <c r="BK215" s="96"/>
      <c r="BL215" s="96"/>
      <c r="BM215" s="96"/>
      <c r="BN215" s="96"/>
      <c r="BO215" s="96"/>
      <c r="BP215" s="96"/>
      <c r="BQ215" s="96"/>
      <c r="BR215" s="96"/>
      <c r="BS215" s="96"/>
      <c r="BT215" s="96"/>
    </row>
    <row r="216" spans="1:72" ht="15.75" customHeight="1">
      <c r="A216" s="96"/>
      <c r="C216" s="243"/>
      <c r="G216" s="96"/>
      <c r="O216" s="96"/>
      <c r="T216" s="96"/>
      <c r="U216" s="96"/>
      <c r="V216" s="96"/>
      <c r="AG216" s="96"/>
      <c r="AL216" s="96"/>
      <c r="AM216" s="96"/>
      <c r="AN216" s="96"/>
      <c r="AO216" s="95"/>
      <c r="AP216" s="95"/>
      <c r="AQ216" s="96"/>
      <c r="AR216" s="96"/>
      <c r="AS216" s="96"/>
      <c r="AT216" s="96"/>
      <c r="AU216" s="96"/>
      <c r="AV216" s="248"/>
      <c r="AW216" s="249"/>
      <c r="AX216" s="248"/>
      <c r="AY216" s="250"/>
      <c r="AZ216" s="251"/>
      <c r="BA216" s="96"/>
      <c r="BB216" s="96"/>
      <c r="BC216" s="96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96"/>
    </row>
    <row r="217" spans="1:72" ht="18.75" customHeight="1">
      <c r="A217" s="96"/>
      <c r="G217" s="96"/>
      <c r="O217" s="96"/>
      <c r="T217" s="96"/>
      <c r="U217" s="96"/>
      <c r="V217" s="96"/>
      <c r="AG217" s="96"/>
      <c r="AL217" s="96"/>
      <c r="AM217" s="96"/>
      <c r="AN217" s="96"/>
      <c r="AO217" s="95"/>
      <c r="AP217" s="95"/>
      <c r="AQ217" s="96"/>
      <c r="AR217" s="96"/>
      <c r="AS217" s="96"/>
      <c r="AT217" s="96"/>
      <c r="AU217" s="96"/>
      <c r="AV217" s="248"/>
      <c r="AW217" s="249"/>
      <c r="AX217" s="248"/>
      <c r="AY217" s="250"/>
      <c r="AZ217" s="251"/>
      <c r="BA217" s="96"/>
      <c r="BB217" s="96"/>
      <c r="BC217" s="96"/>
      <c r="BD217" s="96"/>
      <c r="BE217" s="96"/>
      <c r="BF217" s="96"/>
      <c r="BG217" s="96"/>
      <c r="BH217" s="96"/>
      <c r="BI217" s="96"/>
      <c r="BJ217" s="96"/>
      <c r="BK217" s="96"/>
      <c r="BL217" s="96"/>
      <c r="BM217" s="96"/>
      <c r="BN217" s="96"/>
      <c r="BO217" s="96"/>
      <c r="BP217" s="96"/>
      <c r="BQ217" s="96"/>
      <c r="BR217" s="96"/>
      <c r="BS217" s="96"/>
      <c r="BT217" s="96"/>
    </row>
    <row r="218" spans="1:72" ht="18.75" customHeight="1">
      <c r="A218" s="96"/>
      <c r="C218" s="255"/>
      <c r="D218" s="255"/>
      <c r="G218" s="96"/>
      <c r="O218" s="96"/>
      <c r="T218" s="96"/>
      <c r="U218" s="96"/>
      <c r="V218" s="96"/>
      <c r="AG218" s="96"/>
      <c r="AL218" s="96"/>
      <c r="AM218" s="96"/>
      <c r="AN218" s="96"/>
      <c r="AO218" s="95"/>
      <c r="AP218" s="95"/>
      <c r="AQ218" s="96"/>
      <c r="AR218" s="96"/>
      <c r="AS218" s="96"/>
      <c r="AT218" s="96"/>
      <c r="AU218" s="96"/>
      <c r="AV218" s="248"/>
      <c r="AW218" s="249"/>
      <c r="AX218" s="248"/>
      <c r="AY218" s="250"/>
      <c r="AZ218" s="251"/>
      <c r="BA218" s="96"/>
      <c r="BB218" s="96"/>
      <c r="BC218" s="96"/>
      <c r="BD218" s="96"/>
      <c r="BE218" s="96"/>
      <c r="BF218" s="96"/>
      <c r="BG218" s="96"/>
      <c r="BH218" s="96"/>
      <c r="BI218" s="96"/>
      <c r="BJ218" s="96"/>
      <c r="BK218" s="96"/>
      <c r="BL218" s="96"/>
      <c r="BM218" s="96"/>
      <c r="BN218" s="96"/>
      <c r="BO218" s="96"/>
      <c r="BP218" s="96"/>
      <c r="BQ218" s="96"/>
      <c r="BR218" s="96"/>
      <c r="BS218" s="96"/>
      <c r="BT218" s="96"/>
    </row>
    <row r="219" spans="1:72" ht="18.75" customHeight="1">
      <c r="A219" s="96"/>
      <c r="C219" s="256"/>
      <c r="D219" s="256"/>
      <c r="G219" s="96"/>
      <c r="O219" s="96"/>
      <c r="T219" s="96"/>
      <c r="U219" s="96"/>
      <c r="V219" s="96"/>
      <c r="AG219" s="96"/>
      <c r="AL219" s="96"/>
      <c r="AM219" s="96"/>
      <c r="AN219" s="96"/>
      <c r="AO219" s="95"/>
      <c r="AP219" s="95"/>
      <c r="AQ219" s="96"/>
      <c r="AR219" s="96"/>
      <c r="AS219" s="96"/>
      <c r="AT219" s="96"/>
      <c r="AU219" s="96"/>
      <c r="AV219" s="248"/>
      <c r="AW219" s="249"/>
      <c r="AX219" s="248"/>
      <c r="AY219" s="250"/>
      <c r="AZ219" s="251"/>
      <c r="BA219" s="96"/>
      <c r="BB219" s="96"/>
      <c r="BC219" s="96"/>
      <c r="BD219" s="96"/>
      <c r="BE219" s="96"/>
      <c r="BF219" s="96"/>
      <c r="BG219" s="96"/>
      <c r="BH219" s="96"/>
      <c r="BI219" s="96"/>
      <c r="BJ219" s="96"/>
      <c r="BK219" s="96"/>
      <c r="BL219" s="96"/>
      <c r="BM219" s="96"/>
      <c r="BN219" s="96"/>
      <c r="BO219" s="96"/>
      <c r="BP219" s="96"/>
      <c r="BQ219" s="96"/>
      <c r="BR219" s="96"/>
      <c r="BS219" s="96"/>
      <c r="BT219" s="96"/>
    </row>
    <row r="220" spans="1:72" ht="18.75" customHeight="1">
      <c r="A220" s="96"/>
      <c r="C220" s="255"/>
      <c r="D220" s="255"/>
      <c r="G220" s="96"/>
      <c r="O220" s="96"/>
      <c r="T220" s="96"/>
      <c r="U220" s="96"/>
      <c r="V220" s="96"/>
      <c r="AG220" s="96"/>
      <c r="AL220" s="96"/>
      <c r="AM220" s="96"/>
      <c r="AN220" s="96"/>
      <c r="AO220" s="95"/>
      <c r="AP220" s="95"/>
      <c r="AQ220" s="96"/>
      <c r="AR220" s="96"/>
      <c r="AS220" s="96"/>
      <c r="AT220" s="96"/>
      <c r="AU220" s="96"/>
      <c r="AV220" s="248"/>
      <c r="AW220" s="249"/>
      <c r="AX220" s="248"/>
      <c r="AY220" s="250"/>
      <c r="AZ220" s="251"/>
      <c r="BA220" s="96"/>
      <c r="BB220" s="96"/>
      <c r="BC220" s="96"/>
      <c r="BD220" s="96"/>
      <c r="BE220" s="96"/>
      <c r="BF220" s="96"/>
      <c r="BG220" s="96"/>
      <c r="BH220" s="96"/>
      <c r="BI220" s="96"/>
      <c r="BJ220" s="96"/>
      <c r="BK220" s="96"/>
      <c r="BL220" s="96"/>
      <c r="BM220" s="96"/>
      <c r="BN220" s="96"/>
      <c r="BO220" s="96"/>
      <c r="BP220" s="96"/>
      <c r="BQ220" s="96"/>
      <c r="BR220" s="96"/>
      <c r="BS220" s="96"/>
      <c r="BT220" s="96"/>
    </row>
    <row r="221" spans="1:72" ht="18.75" customHeight="1">
      <c r="A221" s="96"/>
      <c r="G221" s="96"/>
      <c r="O221" s="96"/>
      <c r="T221" s="96"/>
      <c r="U221" s="96"/>
      <c r="V221" s="96"/>
      <c r="AG221" s="96"/>
      <c r="AL221" s="96"/>
      <c r="AM221" s="96"/>
      <c r="AN221" s="96"/>
      <c r="AO221" s="95"/>
      <c r="AP221" s="95"/>
      <c r="AQ221" s="96"/>
      <c r="AR221" s="96"/>
      <c r="AS221" s="96"/>
      <c r="AT221" s="96"/>
      <c r="AU221" s="96"/>
      <c r="AV221" s="248"/>
      <c r="AW221" s="249"/>
      <c r="AX221" s="248"/>
      <c r="AY221" s="250"/>
      <c r="AZ221" s="251"/>
      <c r="BA221" s="96"/>
      <c r="BB221" s="96"/>
      <c r="BC221" s="96"/>
      <c r="BD221" s="96"/>
      <c r="BE221" s="96"/>
      <c r="BF221" s="96"/>
      <c r="BG221" s="96"/>
      <c r="BH221" s="96"/>
      <c r="BI221" s="96"/>
      <c r="BJ221" s="96"/>
      <c r="BK221" s="96"/>
      <c r="BL221" s="96"/>
      <c r="BM221" s="96"/>
      <c r="BN221" s="96"/>
      <c r="BO221" s="96"/>
      <c r="BP221" s="96"/>
      <c r="BQ221" s="96"/>
      <c r="BR221" s="96"/>
      <c r="BS221" s="96"/>
      <c r="BT221" s="96"/>
    </row>
    <row r="222" spans="1:72" ht="18.75" customHeight="1">
      <c r="A222" s="96"/>
      <c r="G222" s="96"/>
      <c r="O222" s="96"/>
      <c r="T222" s="96"/>
      <c r="U222" s="96"/>
      <c r="V222" s="96"/>
      <c r="AG222" s="96"/>
      <c r="AL222" s="96"/>
      <c r="AM222" s="96"/>
      <c r="AN222" s="96"/>
      <c r="AO222" s="95"/>
      <c r="AP222" s="95"/>
      <c r="AQ222" s="96"/>
      <c r="AR222" s="96"/>
      <c r="AS222" s="96"/>
      <c r="AT222" s="96"/>
      <c r="AU222" s="96"/>
      <c r="AV222" s="248"/>
      <c r="AW222" s="249"/>
      <c r="AX222" s="248"/>
      <c r="AY222" s="250"/>
      <c r="AZ222" s="251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6"/>
      <c r="BR222" s="96"/>
      <c r="BS222" s="96"/>
      <c r="BT222" s="96"/>
    </row>
    <row r="223" spans="1:72" ht="18.75" customHeight="1">
      <c r="A223" s="96"/>
      <c r="G223" s="96"/>
      <c r="O223" s="96"/>
      <c r="T223" s="96"/>
      <c r="U223" s="96"/>
      <c r="V223" s="96"/>
      <c r="AG223" s="96"/>
      <c r="AL223" s="96"/>
      <c r="AM223" s="96"/>
      <c r="AN223" s="96"/>
      <c r="AO223" s="95"/>
      <c r="AP223" s="95"/>
      <c r="AQ223" s="96"/>
      <c r="AR223" s="96"/>
      <c r="AS223" s="96"/>
      <c r="AT223" s="96"/>
      <c r="AU223" s="96"/>
      <c r="AV223" s="248"/>
      <c r="AW223" s="249"/>
      <c r="AX223" s="248"/>
      <c r="AY223" s="250"/>
      <c r="AZ223" s="251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6"/>
      <c r="BR223" s="96"/>
      <c r="BS223" s="96"/>
      <c r="BT223" s="96"/>
    </row>
    <row r="224" spans="1:72" ht="18.75" customHeight="1">
      <c r="A224" s="96"/>
      <c r="G224" s="96"/>
      <c r="O224" s="96"/>
      <c r="T224" s="96"/>
      <c r="U224" s="96"/>
      <c r="V224" s="96"/>
      <c r="AG224" s="96"/>
      <c r="AL224" s="96"/>
      <c r="AM224" s="96"/>
      <c r="AN224" s="96"/>
      <c r="AO224" s="95"/>
      <c r="AP224" s="95"/>
      <c r="AQ224" s="96"/>
      <c r="AR224" s="96"/>
      <c r="AS224" s="96"/>
      <c r="AT224" s="96"/>
      <c r="AU224" s="96"/>
      <c r="AV224" s="248"/>
      <c r="AW224" s="249"/>
      <c r="AX224" s="248"/>
      <c r="AY224" s="250"/>
      <c r="AZ224" s="251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6"/>
      <c r="BR224" s="96"/>
      <c r="BS224" s="96"/>
      <c r="BT224" s="96"/>
    </row>
    <row r="225" spans="2:52" s="96" customFormat="1" ht="18.75" customHeight="1">
      <c r="B225" s="95"/>
      <c r="C225" s="95"/>
      <c r="D225" s="95"/>
      <c r="E225" s="95"/>
      <c r="H225" s="95"/>
      <c r="I225" s="95"/>
      <c r="J225" s="95"/>
      <c r="K225" s="95"/>
      <c r="L225" s="95"/>
      <c r="M225" s="95"/>
      <c r="P225" s="95"/>
      <c r="Q225" s="95"/>
      <c r="R225" s="95"/>
      <c r="AA225" s="95"/>
      <c r="AB225" s="95"/>
      <c r="AC225" s="95"/>
      <c r="AO225" s="95"/>
      <c r="AP225" s="95"/>
      <c r="AV225" s="248"/>
      <c r="AW225" s="249"/>
      <c r="AX225" s="248"/>
      <c r="AY225" s="250"/>
      <c r="AZ225" s="251"/>
    </row>
    <row r="226" spans="2:52" s="96" customFormat="1" ht="18.75" customHeight="1">
      <c r="B226" s="95"/>
      <c r="C226" s="95"/>
      <c r="D226" s="95"/>
      <c r="E226" s="95"/>
      <c r="H226" s="95"/>
      <c r="I226" s="95"/>
      <c r="J226" s="95"/>
      <c r="K226" s="95"/>
      <c r="L226" s="95"/>
      <c r="M226" s="95"/>
      <c r="P226" s="95"/>
      <c r="Q226" s="95"/>
      <c r="R226" s="95"/>
      <c r="AA226" s="95"/>
      <c r="AB226" s="95"/>
      <c r="AC226" s="95"/>
      <c r="AO226" s="95"/>
      <c r="AP226" s="95"/>
      <c r="AV226" s="248"/>
      <c r="AW226" s="249"/>
      <c r="AX226" s="248"/>
      <c r="AY226" s="250"/>
      <c r="AZ226" s="251"/>
    </row>
    <row r="227" spans="2:52" s="96" customFormat="1" ht="18.75" customHeight="1">
      <c r="B227" s="95"/>
      <c r="C227" s="95"/>
      <c r="D227" s="95"/>
      <c r="E227" s="95"/>
      <c r="H227" s="95"/>
      <c r="I227" s="95"/>
      <c r="J227" s="95"/>
      <c r="K227" s="95"/>
      <c r="L227" s="95"/>
      <c r="M227" s="95"/>
      <c r="P227" s="95"/>
      <c r="Q227" s="95"/>
      <c r="R227" s="95"/>
      <c r="AA227" s="95"/>
      <c r="AB227" s="95"/>
      <c r="AC227" s="95"/>
      <c r="AO227" s="95"/>
      <c r="AP227" s="95"/>
      <c r="AV227" s="248"/>
      <c r="AW227" s="249"/>
      <c r="AX227" s="248"/>
      <c r="AY227" s="250"/>
      <c r="AZ227" s="251"/>
    </row>
    <row r="228" spans="2:52" s="96" customFormat="1" ht="18.75" customHeight="1">
      <c r="B228" s="95"/>
      <c r="C228" s="95"/>
      <c r="D228" s="95"/>
      <c r="E228" s="95"/>
      <c r="H228" s="95"/>
      <c r="I228" s="95"/>
      <c r="J228" s="95"/>
      <c r="K228" s="95"/>
      <c r="L228" s="95"/>
      <c r="M228" s="95"/>
      <c r="P228" s="95"/>
      <c r="Q228" s="95"/>
      <c r="R228" s="95"/>
      <c r="AA228" s="95"/>
      <c r="AB228" s="95"/>
      <c r="AC228" s="95"/>
      <c r="AO228" s="95"/>
      <c r="AP228" s="95"/>
      <c r="AV228" s="248"/>
      <c r="AW228" s="249"/>
      <c r="AX228" s="248"/>
      <c r="AY228" s="250"/>
      <c r="AZ228" s="251"/>
    </row>
    <row r="229" spans="2:52" s="96" customFormat="1" ht="18.75" customHeight="1">
      <c r="B229" s="95"/>
      <c r="C229" s="95"/>
      <c r="D229" s="95"/>
      <c r="E229" s="95"/>
      <c r="H229" s="95"/>
      <c r="I229" s="95"/>
      <c r="J229" s="95"/>
      <c r="K229" s="95"/>
      <c r="L229" s="95"/>
      <c r="M229" s="95"/>
      <c r="P229" s="95"/>
      <c r="Q229" s="95"/>
      <c r="R229" s="95"/>
      <c r="AA229" s="95"/>
      <c r="AB229" s="95"/>
      <c r="AC229" s="95"/>
      <c r="AO229" s="95"/>
      <c r="AP229" s="95"/>
      <c r="AV229" s="248"/>
      <c r="AW229" s="249"/>
      <c r="AX229" s="248"/>
      <c r="AY229" s="250"/>
      <c r="AZ229" s="251"/>
    </row>
    <row r="230" spans="2:52" s="96" customFormat="1" ht="18.75" customHeight="1">
      <c r="B230" s="95"/>
      <c r="C230" s="95"/>
      <c r="D230" s="95"/>
      <c r="E230" s="95"/>
      <c r="H230" s="95"/>
      <c r="I230" s="95"/>
      <c r="J230" s="95"/>
      <c r="K230" s="95"/>
      <c r="L230" s="95"/>
      <c r="M230" s="95"/>
      <c r="P230" s="95"/>
      <c r="Q230" s="95"/>
      <c r="R230" s="95"/>
      <c r="AA230" s="95"/>
      <c r="AB230" s="95"/>
      <c r="AC230" s="95"/>
      <c r="AO230" s="95"/>
      <c r="AP230" s="95"/>
      <c r="AV230" s="248"/>
      <c r="AW230" s="249"/>
      <c r="AX230" s="248"/>
      <c r="AY230" s="250"/>
      <c r="AZ230" s="251"/>
    </row>
    <row r="231" spans="2:52" s="96" customFormat="1" ht="18.75" customHeight="1">
      <c r="B231" s="95"/>
      <c r="C231" s="95"/>
      <c r="D231" s="95"/>
      <c r="E231" s="95"/>
      <c r="H231" s="95"/>
      <c r="I231" s="95"/>
      <c r="J231" s="95"/>
      <c r="K231" s="95"/>
      <c r="L231" s="95"/>
      <c r="M231" s="95"/>
      <c r="P231" s="95"/>
      <c r="Q231" s="95"/>
      <c r="R231" s="95"/>
      <c r="AA231" s="95"/>
      <c r="AB231" s="95"/>
      <c r="AC231" s="95"/>
      <c r="AO231" s="95"/>
      <c r="AP231" s="95"/>
      <c r="AV231" s="248"/>
      <c r="AW231" s="249"/>
      <c r="AX231" s="248"/>
      <c r="AY231" s="250"/>
      <c r="AZ231" s="251"/>
    </row>
    <row r="232" spans="2:52" s="96" customFormat="1" ht="18.75" customHeight="1">
      <c r="B232" s="95"/>
      <c r="C232" s="95"/>
      <c r="D232" s="95"/>
      <c r="E232" s="95"/>
      <c r="H232" s="95"/>
      <c r="I232" s="95"/>
      <c r="J232" s="95"/>
      <c r="K232" s="95"/>
      <c r="L232" s="95"/>
      <c r="M232" s="95"/>
      <c r="P232" s="95"/>
      <c r="Q232" s="95"/>
      <c r="R232" s="95"/>
      <c r="AA232" s="95"/>
      <c r="AB232" s="95"/>
      <c r="AC232" s="95"/>
      <c r="AO232" s="95"/>
      <c r="AP232" s="95"/>
      <c r="AV232" s="248"/>
      <c r="AW232" s="249"/>
      <c r="AX232" s="248"/>
      <c r="AY232" s="250"/>
      <c r="AZ232" s="251"/>
    </row>
    <row r="233" spans="2:52" s="96" customFormat="1" ht="18.75" customHeight="1">
      <c r="B233" s="95"/>
      <c r="C233" s="95"/>
      <c r="D233" s="95"/>
      <c r="E233" s="95"/>
      <c r="H233" s="95"/>
      <c r="I233" s="95"/>
      <c r="J233" s="95"/>
      <c r="K233" s="95"/>
      <c r="L233" s="95"/>
      <c r="M233" s="95"/>
      <c r="P233" s="95"/>
      <c r="Q233" s="95"/>
      <c r="R233" s="95"/>
      <c r="AA233" s="95"/>
      <c r="AB233" s="95"/>
      <c r="AC233" s="95"/>
      <c r="AO233" s="95"/>
      <c r="AP233" s="95"/>
      <c r="AV233" s="248"/>
      <c r="AW233" s="249"/>
      <c r="AX233" s="248"/>
      <c r="AY233" s="250"/>
      <c r="AZ233" s="251"/>
    </row>
    <row r="234" spans="2:52" s="96" customFormat="1" ht="18.75" customHeight="1">
      <c r="B234" s="95"/>
      <c r="C234" s="95"/>
      <c r="D234" s="95"/>
      <c r="E234" s="95"/>
      <c r="H234" s="95"/>
      <c r="I234" s="95"/>
      <c r="J234" s="95"/>
      <c r="K234" s="95"/>
      <c r="L234" s="95"/>
      <c r="M234" s="95"/>
      <c r="P234" s="95"/>
      <c r="Q234" s="95"/>
      <c r="R234" s="95"/>
      <c r="AA234" s="95"/>
      <c r="AB234" s="95"/>
      <c r="AC234" s="95"/>
      <c r="AO234" s="95"/>
      <c r="AP234" s="95"/>
      <c r="AV234" s="248"/>
      <c r="AW234" s="249"/>
      <c r="AX234" s="248"/>
      <c r="AY234" s="250"/>
      <c r="AZ234" s="251"/>
    </row>
    <row r="235" spans="2:52" s="96" customFormat="1" ht="18.75" customHeight="1">
      <c r="B235" s="95"/>
      <c r="C235" s="95"/>
      <c r="D235" s="95"/>
      <c r="E235" s="95"/>
      <c r="H235" s="95"/>
      <c r="I235" s="95"/>
      <c r="J235" s="95"/>
      <c r="K235" s="95"/>
      <c r="L235" s="95"/>
      <c r="M235" s="95"/>
      <c r="P235" s="95"/>
      <c r="Q235" s="95"/>
      <c r="R235" s="95"/>
      <c r="AA235" s="95"/>
      <c r="AB235" s="95"/>
      <c r="AC235" s="95"/>
      <c r="AO235" s="95"/>
      <c r="AP235" s="95"/>
      <c r="AV235" s="248"/>
      <c r="AW235" s="249"/>
      <c r="AX235" s="248"/>
      <c r="AY235" s="250"/>
      <c r="AZ235" s="251"/>
    </row>
    <row r="236" spans="2:52" s="96" customFormat="1" ht="18.75" customHeight="1">
      <c r="B236" s="95"/>
      <c r="C236" s="95"/>
      <c r="D236" s="95"/>
      <c r="E236" s="95"/>
      <c r="H236" s="95"/>
      <c r="I236" s="95"/>
      <c r="J236" s="95"/>
      <c r="K236" s="95"/>
      <c r="L236" s="95"/>
      <c r="M236" s="95"/>
      <c r="P236" s="95"/>
      <c r="Q236" s="95"/>
      <c r="R236" s="95"/>
      <c r="AA236" s="95"/>
      <c r="AB236" s="95"/>
      <c r="AC236" s="95"/>
      <c r="AO236" s="95"/>
      <c r="AP236" s="95"/>
      <c r="AV236" s="248"/>
      <c r="AW236" s="249"/>
      <c r="AX236" s="248"/>
      <c r="AY236" s="250"/>
      <c r="AZ236" s="251"/>
    </row>
    <row r="237" spans="2:52" s="96" customFormat="1" ht="18.75" customHeight="1">
      <c r="B237" s="95"/>
      <c r="C237" s="95"/>
      <c r="D237" s="95"/>
      <c r="E237" s="95"/>
      <c r="H237" s="95"/>
      <c r="I237" s="95"/>
      <c r="J237" s="95"/>
      <c r="K237" s="95"/>
      <c r="L237" s="95"/>
      <c r="M237" s="95"/>
      <c r="P237" s="95"/>
      <c r="Q237" s="95"/>
      <c r="R237" s="95"/>
      <c r="AA237" s="95"/>
      <c r="AB237" s="95"/>
      <c r="AC237" s="95"/>
      <c r="AO237" s="95"/>
      <c r="AP237" s="95"/>
      <c r="AV237" s="248"/>
      <c r="AW237" s="249"/>
      <c r="AX237" s="248"/>
      <c r="AY237" s="250"/>
      <c r="AZ237" s="251"/>
    </row>
    <row r="238" spans="2:52" s="96" customFormat="1" ht="18.75" customHeight="1">
      <c r="B238" s="95"/>
      <c r="C238" s="95"/>
      <c r="D238" s="95"/>
      <c r="E238" s="95"/>
      <c r="H238" s="95"/>
      <c r="I238" s="95"/>
      <c r="J238" s="95"/>
      <c r="K238" s="95"/>
      <c r="L238" s="95"/>
      <c r="M238" s="95"/>
      <c r="P238" s="95"/>
      <c r="Q238" s="95"/>
      <c r="R238" s="95"/>
      <c r="AA238" s="95"/>
      <c r="AB238" s="95"/>
      <c r="AC238" s="95"/>
      <c r="AO238" s="95"/>
      <c r="AP238" s="95"/>
      <c r="AV238" s="248"/>
      <c r="AW238" s="249"/>
      <c r="AX238" s="248"/>
      <c r="AY238" s="250"/>
      <c r="AZ238" s="251"/>
    </row>
    <row r="239" spans="2:52" s="96" customFormat="1" ht="18.75" customHeight="1">
      <c r="B239" s="95"/>
      <c r="C239" s="95"/>
      <c r="D239" s="95"/>
      <c r="E239" s="95"/>
      <c r="H239" s="95"/>
      <c r="I239" s="95"/>
      <c r="J239" s="95"/>
      <c r="K239" s="95"/>
      <c r="L239" s="95"/>
      <c r="M239" s="95"/>
      <c r="P239" s="95"/>
      <c r="Q239" s="95"/>
      <c r="R239" s="95"/>
      <c r="AA239" s="95"/>
      <c r="AB239" s="95"/>
      <c r="AC239" s="95"/>
      <c r="AO239" s="95"/>
      <c r="AP239" s="95"/>
      <c r="AV239" s="248"/>
      <c r="AW239" s="249"/>
      <c r="AX239" s="248"/>
      <c r="AY239" s="250"/>
      <c r="AZ239" s="251"/>
    </row>
    <row r="240" spans="2:52" s="96" customFormat="1" ht="18.75" customHeight="1">
      <c r="B240" s="95"/>
      <c r="C240" s="95"/>
      <c r="D240" s="95"/>
      <c r="E240" s="95"/>
      <c r="H240" s="95"/>
      <c r="I240" s="95"/>
      <c r="J240" s="95"/>
      <c r="K240" s="95"/>
      <c r="L240" s="95"/>
      <c r="M240" s="95"/>
      <c r="P240" s="95"/>
      <c r="Q240" s="95"/>
      <c r="R240" s="95"/>
      <c r="AA240" s="95"/>
      <c r="AB240" s="95"/>
      <c r="AC240" s="95"/>
      <c r="AO240" s="95"/>
      <c r="AP240" s="95"/>
      <c r="AV240" s="248"/>
      <c r="AW240" s="249"/>
      <c r="AX240" s="248"/>
      <c r="AY240" s="250"/>
      <c r="AZ240" s="251"/>
    </row>
    <row r="241" spans="2:52" s="96" customFormat="1" ht="18.75" customHeight="1">
      <c r="B241" s="95"/>
      <c r="C241" s="95"/>
      <c r="D241" s="95"/>
      <c r="E241" s="95"/>
      <c r="H241" s="95"/>
      <c r="I241" s="95"/>
      <c r="J241" s="95"/>
      <c r="K241" s="95"/>
      <c r="L241" s="95"/>
      <c r="M241" s="95"/>
      <c r="P241" s="95"/>
      <c r="Q241" s="95"/>
      <c r="R241" s="95"/>
      <c r="AA241" s="95"/>
      <c r="AB241" s="95"/>
      <c r="AC241" s="95"/>
      <c r="AO241" s="95"/>
      <c r="AP241" s="95"/>
      <c r="AV241" s="248"/>
      <c r="AW241" s="249"/>
      <c r="AX241" s="248"/>
      <c r="AY241" s="250"/>
      <c r="AZ241" s="251"/>
    </row>
    <row r="242" spans="2:52" s="96" customFormat="1" ht="18.75" customHeight="1">
      <c r="B242" s="95"/>
      <c r="C242" s="95"/>
      <c r="D242" s="95"/>
      <c r="E242" s="95"/>
      <c r="H242" s="95"/>
      <c r="I242" s="95"/>
      <c r="J242" s="95"/>
      <c r="K242" s="95"/>
      <c r="L242" s="95"/>
      <c r="M242" s="95"/>
      <c r="P242" s="95"/>
      <c r="Q242" s="95"/>
      <c r="R242" s="95"/>
      <c r="AA242" s="95"/>
      <c r="AB242" s="95"/>
      <c r="AC242" s="95"/>
      <c r="AO242" s="95"/>
      <c r="AP242" s="95"/>
      <c r="AV242" s="248"/>
      <c r="AW242" s="249"/>
      <c r="AX242" s="248"/>
      <c r="AY242" s="250"/>
      <c r="AZ242" s="251"/>
    </row>
    <row r="243" spans="2:52" s="96" customFormat="1" ht="18.75" customHeight="1">
      <c r="B243" s="95"/>
      <c r="C243" s="95"/>
      <c r="D243" s="95"/>
      <c r="E243" s="95"/>
      <c r="H243" s="95"/>
      <c r="I243" s="95"/>
      <c r="J243" s="95"/>
      <c r="K243" s="95"/>
      <c r="L243" s="95"/>
      <c r="M243" s="95"/>
      <c r="P243" s="95"/>
      <c r="Q243" s="95"/>
      <c r="R243" s="95"/>
      <c r="AA243" s="95"/>
      <c r="AB243" s="95"/>
      <c r="AC243" s="95"/>
      <c r="AO243" s="95"/>
      <c r="AP243" s="95"/>
      <c r="AV243" s="248"/>
      <c r="AW243" s="249"/>
      <c r="AX243" s="248"/>
      <c r="AY243" s="250"/>
      <c r="AZ243" s="251"/>
    </row>
    <row r="244" spans="2:52" s="96" customFormat="1" ht="18.75" customHeight="1">
      <c r="B244" s="95"/>
      <c r="C244" s="95"/>
      <c r="D244" s="95"/>
      <c r="E244" s="95"/>
      <c r="H244" s="95"/>
      <c r="I244" s="95"/>
      <c r="J244" s="95"/>
      <c r="K244" s="95"/>
      <c r="L244" s="95"/>
      <c r="M244" s="95"/>
      <c r="P244" s="95"/>
      <c r="Q244" s="95"/>
      <c r="R244" s="95"/>
      <c r="AA244" s="95"/>
      <c r="AB244" s="95"/>
      <c r="AC244" s="95"/>
      <c r="AO244" s="95"/>
      <c r="AP244" s="95"/>
      <c r="AV244" s="248"/>
      <c r="AW244" s="249"/>
      <c r="AX244" s="248"/>
      <c r="AY244" s="250"/>
      <c r="AZ244" s="251"/>
    </row>
    <row r="245" spans="2:52" s="96" customFormat="1" ht="18.75" customHeight="1">
      <c r="B245" s="95"/>
      <c r="C245" s="95"/>
      <c r="D245" s="95"/>
      <c r="E245" s="95"/>
      <c r="H245" s="95"/>
      <c r="I245" s="95"/>
      <c r="J245" s="95"/>
      <c r="K245" s="95"/>
      <c r="L245" s="95"/>
      <c r="M245" s="95"/>
      <c r="P245" s="95"/>
      <c r="Q245" s="95"/>
      <c r="R245" s="95"/>
      <c r="AA245" s="95"/>
      <c r="AB245" s="95"/>
      <c r="AC245" s="95"/>
      <c r="AO245" s="95"/>
      <c r="AP245" s="95"/>
      <c r="AV245" s="248"/>
      <c r="AW245" s="249"/>
      <c r="AX245" s="248"/>
      <c r="AY245" s="250"/>
      <c r="AZ245" s="251"/>
    </row>
    <row r="246" spans="2:52" s="96" customFormat="1" ht="18.75" customHeight="1">
      <c r="B246" s="95"/>
      <c r="C246" s="95"/>
      <c r="D246" s="95"/>
      <c r="E246" s="95"/>
      <c r="H246" s="95"/>
      <c r="I246" s="95"/>
      <c r="J246" s="95"/>
      <c r="K246" s="95"/>
      <c r="L246" s="95"/>
      <c r="M246" s="95"/>
      <c r="P246" s="95"/>
      <c r="Q246" s="95"/>
      <c r="R246" s="95"/>
      <c r="AA246" s="95"/>
      <c r="AB246" s="95"/>
      <c r="AC246" s="95"/>
      <c r="AO246" s="95"/>
      <c r="AP246" s="95"/>
      <c r="AV246" s="248"/>
      <c r="AW246" s="249"/>
      <c r="AX246" s="248"/>
      <c r="AY246" s="250"/>
      <c r="AZ246" s="251"/>
    </row>
    <row r="247" spans="2:52" s="96" customFormat="1" ht="18.75" customHeight="1">
      <c r="B247" s="95"/>
      <c r="C247" s="95"/>
      <c r="D247" s="95"/>
      <c r="E247" s="95"/>
      <c r="H247" s="95"/>
      <c r="I247" s="95"/>
      <c r="J247" s="95"/>
      <c r="K247" s="95"/>
      <c r="L247" s="95"/>
      <c r="M247" s="95"/>
      <c r="P247" s="95"/>
      <c r="Q247" s="95"/>
      <c r="R247" s="95"/>
      <c r="AA247" s="95"/>
      <c r="AB247" s="95"/>
      <c r="AC247" s="95"/>
      <c r="AO247" s="95"/>
      <c r="AP247" s="95"/>
      <c r="AV247" s="248"/>
      <c r="AW247" s="249"/>
      <c r="AX247" s="248"/>
      <c r="AY247" s="250"/>
      <c r="AZ247" s="251"/>
    </row>
    <row r="248" spans="2:52" s="96" customFormat="1" ht="18.75" customHeight="1">
      <c r="B248" s="95"/>
      <c r="C248" s="95"/>
      <c r="D248" s="95"/>
      <c r="E248" s="95"/>
      <c r="H248" s="95"/>
      <c r="I248" s="95"/>
      <c r="J248" s="95"/>
      <c r="K248" s="95"/>
      <c r="L248" s="95"/>
      <c r="M248" s="95"/>
      <c r="P248" s="95"/>
      <c r="Q248" s="95"/>
      <c r="R248" s="95"/>
      <c r="AA248" s="95"/>
      <c r="AB248" s="95"/>
      <c r="AC248" s="95"/>
      <c r="AO248" s="95"/>
      <c r="AP248" s="95"/>
      <c r="AV248" s="248"/>
      <c r="AW248" s="249"/>
      <c r="AX248" s="248"/>
      <c r="AY248" s="250"/>
      <c r="AZ248" s="251"/>
    </row>
    <row r="249" spans="2:52" s="96" customFormat="1" ht="18.75" customHeight="1">
      <c r="B249" s="95"/>
      <c r="C249" s="95"/>
      <c r="D249" s="95"/>
      <c r="E249" s="95"/>
      <c r="H249" s="95"/>
      <c r="I249" s="95"/>
      <c r="J249" s="95"/>
      <c r="K249" s="95"/>
      <c r="L249" s="95"/>
      <c r="M249" s="95"/>
      <c r="P249" s="95"/>
      <c r="Q249" s="95"/>
      <c r="R249" s="95"/>
      <c r="AA249" s="95"/>
      <c r="AB249" s="95"/>
      <c r="AC249" s="95"/>
      <c r="AO249" s="95"/>
      <c r="AP249" s="95"/>
      <c r="AV249" s="248"/>
      <c r="AW249" s="249"/>
      <c r="AX249" s="248"/>
      <c r="AY249" s="250"/>
      <c r="AZ249" s="251"/>
    </row>
    <row r="250" spans="2:52" s="96" customFormat="1" ht="18.75" customHeight="1">
      <c r="B250" s="95"/>
      <c r="C250" s="95"/>
      <c r="D250" s="95"/>
      <c r="E250" s="95"/>
      <c r="H250" s="95"/>
      <c r="I250" s="95"/>
      <c r="J250" s="95"/>
      <c r="K250" s="95"/>
      <c r="L250" s="95"/>
      <c r="M250" s="95"/>
      <c r="P250" s="95"/>
      <c r="Q250" s="95"/>
      <c r="R250" s="95"/>
      <c r="AA250" s="95"/>
      <c r="AB250" s="95"/>
      <c r="AC250" s="95"/>
      <c r="AO250" s="95"/>
      <c r="AP250" s="95"/>
      <c r="AV250" s="248"/>
      <c r="AW250" s="249"/>
      <c r="AX250" s="248"/>
      <c r="AY250" s="250"/>
      <c r="AZ250" s="251"/>
    </row>
    <row r="251" spans="2:52" s="96" customFormat="1" ht="18.75" customHeight="1">
      <c r="B251" s="95"/>
      <c r="C251" s="95"/>
      <c r="D251" s="95"/>
      <c r="E251" s="95"/>
      <c r="H251" s="95"/>
      <c r="I251" s="95"/>
      <c r="J251" s="95"/>
      <c r="K251" s="95"/>
      <c r="L251" s="95"/>
      <c r="M251" s="95"/>
      <c r="P251" s="95"/>
      <c r="Q251" s="95"/>
      <c r="R251" s="95"/>
      <c r="AA251" s="95"/>
      <c r="AB251" s="95"/>
      <c r="AC251" s="95"/>
      <c r="AO251" s="95"/>
      <c r="AP251" s="95"/>
      <c r="AV251" s="248"/>
      <c r="AW251" s="249"/>
      <c r="AX251" s="248"/>
      <c r="AY251" s="250"/>
      <c r="AZ251" s="251"/>
    </row>
    <row r="252" spans="2:52" s="96" customFormat="1" ht="18.75" customHeight="1">
      <c r="B252" s="95"/>
      <c r="C252" s="95"/>
      <c r="D252" s="95"/>
      <c r="E252" s="95"/>
      <c r="H252" s="95"/>
      <c r="I252" s="95"/>
      <c r="J252" s="95"/>
      <c r="K252" s="95"/>
      <c r="L252" s="95"/>
      <c r="M252" s="95"/>
      <c r="P252" s="95"/>
      <c r="Q252" s="95"/>
      <c r="R252" s="95"/>
      <c r="AA252" s="95"/>
      <c r="AB252" s="95"/>
      <c r="AC252" s="95"/>
      <c r="AO252" s="95"/>
      <c r="AP252" s="95"/>
      <c r="AV252" s="248"/>
      <c r="AW252" s="249"/>
      <c r="AX252" s="248"/>
      <c r="AY252" s="250"/>
      <c r="AZ252" s="251"/>
    </row>
    <row r="253" spans="2:52" s="96" customFormat="1" ht="18.75" customHeight="1">
      <c r="B253" s="95"/>
      <c r="C253" s="95"/>
      <c r="D253" s="95"/>
      <c r="E253" s="95"/>
      <c r="H253" s="95"/>
      <c r="I253" s="95"/>
      <c r="J253" s="95"/>
      <c r="K253" s="95"/>
      <c r="L253" s="95"/>
      <c r="M253" s="95"/>
      <c r="P253" s="95"/>
      <c r="Q253" s="95"/>
      <c r="R253" s="95"/>
      <c r="AA253" s="95"/>
      <c r="AB253" s="95"/>
      <c r="AC253" s="95"/>
      <c r="AO253" s="95"/>
      <c r="AP253" s="95"/>
      <c r="AV253" s="248"/>
      <c r="AW253" s="249"/>
      <c r="AX253" s="248"/>
      <c r="AY253" s="250"/>
      <c r="AZ253" s="251"/>
    </row>
    <row r="254" spans="2:52" s="96" customFormat="1" ht="18.75" customHeight="1">
      <c r="B254" s="95"/>
      <c r="C254" s="95"/>
      <c r="D254" s="95"/>
      <c r="E254" s="95"/>
      <c r="H254" s="95"/>
      <c r="I254" s="95"/>
      <c r="J254" s="95"/>
      <c r="K254" s="95"/>
      <c r="L254" s="95"/>
      <c r="M254" s="95"/>
      <c r="P254" s="95"/>
      <c r="Q254" s="95"/>
      <c r="R254" s="95"/>
      <c r="AA254" s="95"/>
      <c r="AB254" s="95"/>
      <c r="AC254" s="95"/>
      <c r="AO254" s="95"/>
      <c r="AP254" s="95"/>
      <c r="AV254" s="248"/>
      <c r="AW254" s="249"/>
      <c r="AX254" s="248"/>
      <c r="AY254" s="250"/>
      <c r="AZ254" s="251"/>
    </row>
    <row r="255" spans="2:52" s="96" customFormat="1" ht="18.75" customHeight="1">
      <c r="B255" s="95"/>
      <c r="C255" s="95"/>
      <c r="D255" s="95"/>
      <c r="E255" s="95"/>
      <c r="H255" s="95"/>
      <c r="I255" s="95"/>
      <c r="J255" s="95"/>
      <c r="K255" s="95"/>
      <c r="L255" s="95"/>
      <c r="M255" s="95"/>
      <c r="P255" s="95"/>
      <c r="Q255" s="95"/>
      <c r="R255" s="95"/>
      <c r="AA255" s="95"/>
      <c r="AB255" s="95"/>
      <c r="AC255" s="95"/>
      <c r="AO255" s="95"/>
      <c r="AP255" s="95"/>
      <c r="AV255" s="248"/>
      <c r="AW255" s="249"/>
      <c r="AX255" s="248"/>
      <c r="AY255" s="250"/>
      <c r="AZ255" s="251"/>
    </row>
    <row r="256" spans="2:52" s="96" customFormat="1" ht="18.75" customHeight="1">
      <c r="B256" s="95"/>
      <c r="C256" s="95"/>
      <c r="D256" s="95"/>
      <c r="E256" s="95"/>
      <c r="H256" s="95"/>
      <c r="I256" s="95"/>
      <c r="J256" s="95"/>
      <c r="K256" s="95"/>
      <c r="L256" s="95"/>
      <c r="M256" s="95"/>
      <c r="P256" s="95"/>
      <c r="Q256" s="95"/>
      <c r="R256" s="95"/>
      <c r="AA256" s="95"/>
      <c r="AB256" s="95"/>
      <c r="AC256" s="95"/>
      <c r="AO256" s="95"/>
      <c r="AP256" s="95"/>
      <c r="AV256" s="248"/>
      <c r="AW256" s="249"/>
      <c r="AX256" s="248"/>
      <c r="AY256" s="250"/>
      <c r="AZ256" s="251"/>
    </row>
    <row r="257" spans="2:52" s="96" customFormat="1" ht="18.75" customHeight="1">
      <c r="B257" s="95"/>
      <c r="C257" s="95"/>
      <c r="D257" s="95"/>
      <c r="E257" s="95"/>
      <c r="H257" s="95"/>
      <c r="I257" s="95"/>
      <c r="J257" s="95"/>
      <c r="K257" s="95"/>
      <c r="L257" s="95"/>
      <c r="M257" s="95"/>
      <c r="P257" s="95"/>
      <c r="Q257" s="95"/>
      <c r="R257" s="95"/>
      <c r="AA257" s="95"/>
      <c r="AB257" s="95"/>
      <c r="AC257" s="95"/>
      <c r="AO257" s="95"/>
      <c r="AP257" s="95"/>
      <c r="AV257" s="248"/>
      <c r="AW257" s="249"/>
      <c r="AX257" s="248"/>
      <c r="AY257" s="250"/>
      <c r="AZ257" s="251"/>
    </row>
    <row r="258" spans="2:52" s="96" customFormat="1" ht="18.75" customHeight="1">
      <c r="B258" s="95"/>
      <c r="C258" s="95"/>
      <c r="D258" s="95"/>
      <c r="E258" s="95"/>
      <c r="H258" s="95"/>
      <c r="I258" s="95"/>
      <c r="J258" s="95"/>
      <c r="K258" s="95"/>
      <c r="L258" s="95"/>
      <c r="M258" s="95"/>
      <c r="P258" s="95"/>
      <c r="Q258" s="95"/>
      <c r="R258" s="95"/>
      <c r="AA258" s="95"/>
      <c r="AB258" s="95"/>
      <c r="AC258" s="95"/>
      <c r="AO258" s="95"/>
      <c r="AP258" s="95"/>
      <c r="AV258" s="248"/>
      <c r="AW258" s="249"/>
      <c r="AX258" s="248"/>
      <c r="AY258" s="250"/>
      <c r="AZ258" s="251"/>
    </row>
    <row r="259" spans="2:52" s="96" customFormat="1" ht="18.75" customHeight="1">
      <c r="B259" s="95"/>
      <c r="C259" s="95"/>
      <c r="D259" s="95"/>
      <c r="E259" s="95"/>
      <c r="H259" s="95"/>
      <c r="I259" s="95"/>
      <c r="J259" s="95"/>
      <c r="K259" s="95"/>
      <c r="L259" s="95"/>
      <c r="M259" s="95"/>
      <c r="P259" s="95"/>
      <c r="Q259" s="95"/>
      <c r="R259" s="95"/>
      <c r="AA259" s="95"/>
      <c r="AB259" s="95"/>
      <c r="AC259" s="95"/>
      <c r="AO259" s="95"/>
      <c r="AP259" s="95"/>
      <c r="AV259" s="248"/>
      <c r="AW259" s="249"/>
      <c r="AX259" s="248"/>
      <c r="AY259" s="250"/>
      <c r="AZ259" s="251"/>
    </row>
    <row r="260" spans="2:52" s="96" customFormat="1" ht="18.75" customHeight="1">
      <c r="B260" s="95"/>
      <c r="C260" s="95"/>
      <c r="D260" s="95"/>
      <c r="E260" s="95"/>
      <c r="H260" s="95"/>
      <c r="I260" s="95"/>
      <c r="J260" s="95"/>
      <c r="K260" s="95"/>
      <c r="L260" s="95"/>
      <c r="M260" s="95"/>
      <c r="P260" s="95"/>
      <c r="Q260" s="95"/>
      <c r="R260" s="95"/>
      <c r="AA260" s="95"/>
      <c r="AB260" s="95"/>
      <c r="AC260" s="95"/>
      <c r="AO260" s="95"/>
      <c r="AP260" s="95"/>
      <c r="AV260" s="248"/>
      <c r="AW260" s="249"/>
      <c r="AX260" s="248"/>
      <c r="AY260" s="250"/>
      <c r="AZ260" s="251"/>
    </row>
    <row r="261" spans="2:52" s="96" customFormat="1" ht="18.75" customHeight="1">
      <c r="B261" s="95"/>
      <c r="C261" s="95"/>
      <c r="D261" s="95"/>
      <c r="E261" s="95"/>
      <c r="H261" s="95"/>
      <c r="I261" s="95"/>
      <c r="J261" s="95"/>
      <c r="K261" s="95"/>
      <c r="L261" s="95"/>
      <c r="M261" s="95"/>
      <c r="P261" s="95"/>
      <c r="Q261" s="95"/>
      <c r="R261" s="95"/>
      <c r="AA261" s="95"/>
      <c r="AB261" s="95"/>
      <c r="AC261" s="95"/>
      <c r="AO261" s="95"/>
      <c r="AP261" s="95"/>
      <c r="AV261" s="248"/>
      <c r="AW261" s="249"/>
      <c r="AX261" s="248"/>
      <c r="AY261" s="250"/>
      <c r="AZ261" s="251"/>
    </row>
    <row r="262" spans="2:52" s="96" customFormat="1" ht="18.75" customHeight="1">
      <c r="B262" s="95"/>
      <c r="C262" s="95"/>
      <c r="D262" s="95"/>
      <c r="E262" s="95"/>
      <c r="H262" s="95"/>
      <c r="I262" s="95"/>
      <c r="J262" s="95"/>
      <c r="K262" s="95"/>
      <c r="L262" s="95"/>
      <c r="M262" s="95"/>
      <c r="P262" s="95"/>
      <c r="Q262" s="95"/>
      <c r="R262" s="95"/>
      <c r="AA262" s="95"/>
      <c r="AB262" s="95"/>
      <c r="AC262" s="95"/>
      <c r="AO262" s="95"/>
      <c r="AP262" s="95"/>
      <c r="AV262" s="248"/>
      <c r="AW262" s="249"/>
      <c r="AX262" s="248"/>
      <c r="AY262" s="250"/>
      <c r="AZ262" s="251"/>
    </row>
    <row r="263" spans="2:52" s="96" customFormat="1" ht="18.75" customHeight="1">
      <c r="B263" s="95"/>
      <c r="C263" s="95"/>
      <c r="D263" s="95"/>
      <c r="E263" s="95"/>
      <c r="H263" s="95"/>
      <c r="I263" s="95"/>
      <c r="J263" s="95"/>
      <c r="K263" s="95"/>
      <c r="L263" s="95"/>
      <c r="M263" s="95"/>
      <c r="P263" s="95"/>
      <c r="Q263" s="95"/>
      <c r="R263" s="95"/>
      <c r="AA263" s="95"/>
      <c r="AB263" s="95"/>
      <c r="AC263" s="95"/>
      <c r="AO263" s="95"/>
      <c r="AP263" s="95"/>
      <c r="AV263" s="248"/>
      <c r="AW263" s="249"/>
      <c r="AX263" s="248"/>
      <c r="AY263" s="250"/>
      <c r="AZ263" s="251"/>
    </row>
    <row r="264" spans="2:52" s="96" customFormat="1" ht="18.75" customHeight="1">
      <c r="B264" s="95"/>
      <c r="C264" s="95"/>
      <c r="D264" s="95"/>
      <c r="E264" s="95"/>
      <c r="H264" s="95"/>
      <c r="I264" s="95"/>
      <c r="J264" s="95"/>
      <c r="K264" s="95"/>
      <c r="L264" s="95"/>
      <c r="M264" s="95"/>
      <c r="P264" s="95"/>
      <c r="Q264" s="95"/>
      <c r="R264" s="95"/>
      <c r="AA264" s="95"/>
      <c r="AB264" s="95"/>
      <c r="AC264" s="95"/>
      <c r="AO264" s="95"/>
      <c r="AP264" s="95"/>
      <c r="AV264" s="248"/>
      <c r="AW264" s="249"/>
      <c r="AX264" s="248"/>
      <c r="AY264" s="250"/>
      <c r="AZ264" s="251"/>
    </row>
    <row r="265" spans="2:52" s="96" customFormat="1" ht="18.75" customHeight="1">
      <c r="B265" s="95"/>
      <c r="C265" s="95"/>
      <c r="D265" s="95"/>
      <c r="E265" s="95"/>
      <c r="H265" s="95"/>
      <c r="I265" s="95"/>
      <c r="J265" s="95"/>
      <c r="K265" s="95"/>
      <c r="L265" s="95"/>
      <c r="M265" s="95"/>
      <c r="P265" s="95"/>
      <c r="Q265" s="95"/>
      <c r="R265" s="95"/>
      <c r="AA265" s="95"/>
      <c r="AB265" s="95"/>
      <c r="AC265" s="95"/>
      <c r="AO265" s="95"/>
      <c r="AP265" s="95"/>
      <c r="AV265" s="248"/>
      <c r="AW265" s="249"/>
      <c r="AX265" s="248"/>
      <c r="AY265" s="250"/>
      <c r="AZ265" s="251"/>
    </row>
    <row r="266" spans="2:52" s="96" customFormat="1" ht="18.75" customHeight="1">
      <c r="B266" s="95"/>
      <c r="C266" s="95"/>
      <c r="D266" s="95"/>
      <c r="E266" s="95"/>
      <c r="H266" s="95"/>
      <c r="I266" s="95"/>
      <c r="J266" s="95"/>
      <c r="K266" s="95"/>
      <c r="L266" s="95"/>
      <c r="M266" s="95"/>
      <c r="P266" s="95"/>
      <c r="Q266" s="95"/>
      <c r="R266" s="95"/>
      <c r="AA266" s="95"/>
      <c r="AB266" s="95"/>
      <c r="AC266" s="95"/>
      <c r="AO266" s="95"/>
      <c r="AP266" s="95"/>
      <c r="AV266" s="248"/>
      <c r="AW266" s="249"/>
      <c r="AX266" s="248"/>
      <c r="AY266" s="250"/>
      <c r="AZ266" s="251"/>
    </row>
    <row r="267" spans="2:52" s="96" customFormat="1" ht="18.75" customHeight="1">
      <c r="B267" s="95"/>
      <c r="C267" s="95"/>
      <c r="D267" s="95"/>
      <c r="E267" s="95"/>
      <c r="H267" s="95"/>
      <c r="I267" s="95"/>
      <c r="J267" s="95"/>
      <c r="K267" s="95"/>
      <c r="L267" s="95"/>
      <c r="M267" s="95"/>
      <c r="P267" s="95"/>
      <c r="Q267" s="95"/>
      <c r="R267" s="95"/>
      <c r="AA267" s="95"/>
      <c r="AB267" s="95"/>
      <c r="AC267" s="95"/>
      <c r="AO267" s="95"/>
      <c r="AP267" s="95"/>
      <c r="AV267" s="248"/>
      <c r="AW267" s="249"/>
      <c r="AX267" s="248"/>
      <c r="AY267" s="250"/>
      <c r="AZ267" s="251"/>
    </row>
    <row r="268" spans="2:52" s="96" customFormat="1" ht="18.75" customHeight="1">
      <c r="B268" s="95"/>
      <c r="C268" s="95"/>
      <c r="D268" s="95"/>
      <c r="E268" s="95"/>
      <c r="H268" s="95"/>
      <c r="I268" s="95"/>
      <c r="J268" s="95"/>
      <c r="K268" s="95"/>
      <c r="L268" s="95"/>
      <c r="M268" s="95"/>
      <c r="P268" s="95"/>
      <c r="Q268" s="95"/>
      <c r="R268" s="95"/>
      <c r="AA268" s="95"/>
      <c r="AB268" s="95"/>
      <c r="AC268" s="95"/>
      <c r="AO268" s="95"/>
      <c r="AP268" s="95"/>
      <c r="AV268" s="248"/>
      <c r="AW268" s="249"/>
      <c r="AX268" s="248"/>
      <c r="AY268" s="250"/>
      <c r="AZ268" s="251"/>
    </row>
    <row r="269" spans="2:52" s="96" customFormat="1" ht="18.75" customHeight="1">
      <c r="B269" s="95"/>
      <c r="C269" s="95"/>
      <c r="D269" s="95"/>
      <c r="E269" s="95"/>
      <c r="H269" s="95"/>
      <c r="I269" s="95"/>
      <c r="J269" s="95"/>
      <c r="K269" s="95"/>
      <c r="L269" s="95"/>
      <c r="M269" s="95"/>
      <c r="P269" s="95"/>
      <c r="Q269" s="95"/>
      <c r="R269" s="95"/>
      <c r="AA269" s="95"/>
      <c r="AB269" s="95"/>
      <c r="AC269" s="95"/>
      <c r="AO269" s="95"/>
      <c r="AP269" s="95"/>
      <c r="AV269" s="248"/>
      <c r="AW269" s="249"/>
      <c r="AX269" s="248"/>
      <c r="AY269" s="250"/>
      <c r="AZ269" s="251"/>
    </row>
    <row r="270" spans="2:52" s="96" customFormat="1" ht="18.75" customHeight="1">
      <c r="B270" s="95"/>
      <c r="C270" s="95"/>
      <c r="D270" s="95"/>
      <c r="E270" s="95"/>
      <c r="H270" s="95"/>
      <c r="I270" s="95"/>
      <c r="J270" s="95"/>
      <c r="K270" s="95"/>
      <c r="L270" s="95"/>
      <c r="M270" s="95"/>
      <c r="P270" s="95"/>
      <c r="Q270" s="95"/>
      <c r="R270" s="95"/>
      <c r="AA270" s="95"/>
      <c r="AB270" s="95"/>
      <c r="AC270" s="95"/>
      <c r="AO270" s="95"/>
      <c r="AP270" s="95"/>
      <c r="AV270" s="248"/>
      <c r="AW270" s="249"/>
      <c r="AX270" s="248"/>
      <c r="AY270" s="250"/>
      <c r="AZ270" s="251"/>
    </row>
    <row r="271" spans="2:52" s="96" customFormat="1" ht="18.75" customHeight="1">
      <c r="B271" s="95"/>
      <c r="C271" s="95"/>
      <c r="D271" s="95"/>
      <c r="E271" s="95"/>
      <c r="H271" s="95"/>
      <c r="I271" s="95"/>
      <c r="J271" s="95"/>
      <c r="K271" s="95"/>
      <c r="L271" s="95"/>
      <c r="M271" s="95"/>
      <c r="P271" s="95"/>
      <c r="Q271" s="95"/>
      <c r="R271" s="95"/>
      <c r="AA271" s="95"/>
      <c r="AB271" s="95"/>
      <c r="AC271" s="95"/>
      <c r="AO271" s="95"/>
      <c r="AP271" s="95"/>
      <c r="AV271" s="248"/>
      <c r="AW271" s="249"/>
      <c r="AX271" s="248"/>
      <c r="AY271" s="250"/>
      <c r="AZ271" s="251"/>
    </row>
    <row r="272" spans="2:52" s="96" customFormat="1" ht="18.75" customHeight="1">
      <c r="B272" s="95"/>
      <c r="C272" s="95"/>
      <c r="D272" s="95"/>
      <c r="E272" s="95"/>
      <c r="H272" s="95"/>
      <c r="I272" s="95"/>
      <c r="J272" s="95"/>
      <c r="K272" s="95"/>
      <c r="L272" s="95"/>
      <c r="M272" s="95"/>
      <c r="P272" s="95"/>
      <c r="Q272" s="95"/>
      <c r="R272" s="95"/>
      <c r="AA272" s="95"/>
      <c r="AB272" s="95"/>
      <c r="AC272" s="95"/>
      <c r="AO272" s="95"/>
      <c r="AP272" s="95"/>
      <c r="AV272" s="248"/>
      <c r="AW272" s="249"/>
      <c r="AX272" s="248"/>
      <c r="AY272" s="250"/>
      <c r="AZ272" s="251"/>
    </row>
    <row r="273" spans="2:52" s="96" customFormat="1" ht="18.75" customHeight="1">
      <c r="B273" s="95"/>
      <c r="C273" s="95"/>
      <c r="D273" s="95"/>
      <c r="E273" s="95"/>
      <c r="H273" s="95"/>
      <c r="I273" s="95"/>
      <c r="J273" s="95"/>
      <c r="K273" s="95"/>
      <c r="L273" s="95"/>
      <c r="M273" s="95"/>
      <c r="P273" s="95"/>
      <c r="Q273" s="95"/>
      <c r="R273" s="95"/>
      <c r="AA273" s="95"/>
      <c r="AB273" s="95"/>
      <c r="AC273" s="95"/>
      <c r="AO273" s="95"/>
      <c r="AP273" s="95"/>
      <c r="AV273" s="248"/>
      <c r="AW273" s="249"/>
      <c r="AX273" s="248"/>
      <c r="AY273" s="250"/>
      <c r="AZ273" s="251"/>
    </row>
    <row r="274" spans="2:52" s="96" customFormat="1" ht="18.75" customHeight="1">
      <c r="B274" s="95"/>
      <c r="C274" s="95"/>
      <c r="D274" s="95"/>
      <c r="E274" s="95"/>
      <c r="H274" s="95"/>
      <c r="I274" s="95"/>
      <c r="J274" s="95"/>
      <c r="K274" s="95"/>
      <c r="L274" s="95"/>
      <c r="M274" s="95"/>
      <c r="P274" s="95"/>
      <c r="Q274" s="95"/>
      <c r="R274" s="95"/>
      <c r="AA274" s="95"/>
      <c r="AB274" s="95"/>
      <c r="AC274" s="95"/>
      <c r="AO274" s="95"/>
      <c r="AP274" s="95"/>
      <c r="AV274" s="248"/>
      <c r="AW274" s="249"/>
      <c r="AX274" s="248"/>
      <c r="AY274" s="250"/>
      <c r="AZ274" s="251"/>
    </row>
    <row r="275" spans="2:52" s="96" customFormat="1" ht="18.75" customHeight="1">
      <c r="B275" s="95"/>
      <c r="C275" s="95"/>
      <c r="D275" s="95"/>
      <c r="E275" s="95"/>
      <c r="H275" s="95"/>
      <c r="I275" s="95"/>
      <c r="J275" s="95"/>
      <c r="K275" s="95"/>
      <c r="L275" s="95"/>
      <c r="M275" s="95"/>
      <c r="P275" s="95"/>
      <c r="Q275" s="95"/>
      <c r="R275" s="95"/>
      <c r="AA275" s="95"/>
      <c r="AB275" s="95"/>
      <c r="AC275" s="95"/>
      <c r="AO275" s="95"/>
      <c r="AP275" s="95"/>
      <c r="AV275" s="248"/>
      <c r="AW275" s="249"/>
      <c r="AX275" s="248"/>
      <c r="AY275" s="250"/>
      <c r="AZ275" s="251"/>
    </row>
    <row r="276" spans="2:52" s="96" customFormat="1" ht="18.75" customHeight="1">
      <c r="B276" s="95"/>
      <c r="C276" s="95"/>
      <c r="D276" s="95"/>
      <c r="E276" s="95"/>
      <c r="H276" s="95"/>
      <c r="I276" s="95"/>
      <c r="J276" s="95"/>
      <c r="K276" s="95"/>
      <c r="L276" s="95"/>
      <c r="M276" s="95"/>
      <c r="P276" s="95"/>
      <c r="Q276" s="95"/>
      <c r="R276" s="95"/>
      <c r="AA276" s="95"/>
      <c r="AB276" s="95"/>
      <c r="AC276" s="95"/>
      <c r="AO276" s="95"/>
      <c r="AP276" s="95"/>
      <c r="AV276" s="248"/>
      <c r="AW276" s="249"/>
      <c r="AX276" s="248"/>
      <c r="AY276" s="250"/>
      <c r="AZ276" s="251"/>
    </row>
    <row r="277" spans="2:52" s="96" customFormat="1" ht="18.75" customHeight="1">
      <c r="B277" s="95"/>
      <c r="C277" s="95"/>
      <c r="D277" s="95"/>
      <c r="E277" s="95"/>
      <c r="H277" s="95"/>
      <c r="I277" s="95"/>
      <c r="J277" s="95"/>
      <c r="K277" s="95"/>
      <c r="L277" s="95"/>
      <c r="M277" s="95"/>
      <c r="P277" s="95"/>
      <c r="Q277" s="95"/>
      <c r="R277" s="95"/>
      <c r="AA277" s="95"/>
      <c r="AB277" s="95"/>
      <c r="AC277" s="95"/>
      <c r="AO277" s="95"/>
      <c r="AP277" s="95"/>
      <c r="AV277" s="248"/>
      <c r="AW277" s="249"/>
      <c r="AX277" s="248"/>
      <c r="AY277" s="250"/>
      <c r="AZ277" s="251"/>
    </row>
    <row r="278" spans="2:52" s="96" customFormat="1" ht="18.75" customHeight="1">
      <c r="B278" s="95"/>
      <c r="C278" s="95"/>
      <c r="D278" s="95"/>
      <c r="E278" s="95"/>
      <c r="H278" s="95"/>
      <c r="I278" s="95"/>
      <c r="J278" s="95"/>
      <c r="K278" s="95"/>
      <c r="L278" s="95"/>
      <c r="M278" s="95"/>
      <c r="P278" s="95"/>
      <c r="Q278" s="95"/>
      <c r="R278" s="95"/>
      <c r="AA278" s="95"/>
      <c r="AB278" s="95"/>
      <c r="AC278" s="95"/>
      <c r="AO278" s="95"/>
      <c r="AP278" s="95"/>
      <c r="AV278" s="248"/>
      <c r="AW278" s="249"/>
      <c r="AX278" s="248"/>
      <c r="AY278" s="250"/>
      <c r="AZ278" s="251"/>
    </row>
    <row r="279" spans="2:52" s="96" customFormat="1" ht="18.75" customHeight="1">
      <c r="B279" s="95"/>
      <c r="C279" s="95"/>
      <c r="D279" s="95"/>
      <c r="E279" s="95"/>
      <c r="H279" s="95"/>
      <c r="I279" s="95"/>
      <c r="J279" s="95"/>
      <c r="K279" s="95"/>
      <c r="L279" s="95"/>
      <c r="M279" s="95"/>
      <c r="P279" s="95"/>
      <c r="Q279" s="95"/>
      <c r="R279" s="95"/>
      <c r="AA279" s="95"/>
      <c r="AB279" s="95"/>
      <c r="AC279" s="95"/>
      <c r="AO279" s="95"/>
      <c r="AP279" s="95"/>
      <c r="AV279" s="248"/>
      <c r="AW279" s="249"/>
      <c r="AX279" s="248"/>
      <c r="AY279" s="250"/>
      <c r="AZ279" s="251"/>
    </row>
    <row r="280" spans="2:52" s="96" customFormat="1" ht="18.75" customHeight="1">
      <c r="B280" s="95"/>
      <c r="C280" s="95"/>
      <c r="D280" s="95"/>
      <c r="E280" s="95"/>
      <c r="H280" s="95"/>
      <c r="I280" s="95"/>
      <c r="J280" s="95"/>
      <c r="K280" s="95"/>
      <c r="L280" s="95"/>
      <c r="M280" s="95"/>
      <c r="P280" s="95"/>
      <c r="Q280" s="95"/>
      <c r="R280" s="95"/>
      <c r="AA280" s="95"/>
      <c r="AB280" s="95"/>
      <c r="AC280" s="95"/>
      <c r="AO280" s="95"/>
      <c r="AP280" s="95"/>
      <c r="AV280" s="248"/>
      <c r="AW280" s="249"/>
      <c r="AX280" s="248"/>
      <c r="AY280" s="250"/>
      <c r="AZ280" s="251"/>
    </row>
    <row r="281" spans="2:52" s="96" customFormat="1" ht="18.75" customHeight="1">
      <c r="B281" s="95"/>
      <c r="C281" s="95"/>
      <c r="D281" s="95"/>
      <c r="E281" s="95"/>
      <c r="H281" s="95"/>
      <c r="I281" s="95"/>
      <c r="J281" s="95"/>
      <c r="K281" s="95"/>
      <c r="L281" s="95"/>
      <c r="M281" s="95"/>
      <c r="P281" s="95"/>
      <c r="Q281" s="95"/>
      <c r="R281" s="95"/>
      <c r="AA281" s="95"/>
      <c r="AB281" s="95"/>
      <c r="AC281" s="95"/>
      <c r="AO281" s="95"/>
      <c r="AP281" s="95"/>
      <c r="AV281" s="248"/>
      <c r="AW281" s="249"/>
      <c r="AX281" s="248"/>
      <c r="AY281" s="250"/>
      <c r="AZ281" s="251"/>
    </row>
    <row r="282" spans="2:52" s="96" customFormat="1" ht="18.75" customHeight="1">
      <c r="B282" s="95"/>
      <c r="C282" s="95"/>
      <c r="D282" s="95"/>
      <c r="E282" s="95"/>
      <c r="H282" s="95"/>
      <c r="I282" s="95"/>
      <c r="J282" s="95"/>
      <c r="K282" s="95"/>
      <c r="L282" s="95"/>
      <c r="M282" s="95"/>
      <c r="P282" s="95"/>
      <c r="Q282" s="95"/>
      <c r="R282" s="95"/>
      <c r="AA282" s="95"/>
      <c r="AB282" s="95"/>
      <c r="AC282" s="95"/>
      <c r="AO282" s="95"/>
      <c r="AP282" s="95"/>
      <c r="AV282" s="248"/>
      <c r="AW282" s="249"/>
      <c r="AX282" s="248"/>
      <c r="AY282" s="250"/>
      <c r="AZ282" s="251"/>
    </row>
    <row r="283" spans="2:52" s="96" customFormat="1" ht="18.75" customHeight="1">
      <c r="B283" s="95"/>
      <c r="C283" s="95"/>
      <c r="D283" s="95"/>
      <c r="E283" s="95"/>
      <c r="H283" s="95"/>
      <c r="I283" s="95"/>
      <c r="J283" s="95"/>
      <c r="K283" s="95"/>
      <c r="L283" s="95"/>
      <c r="M283" s="95"/>
      <c r="P283" s="95"/>
      <c r="Q283" s="95"/>
      <c r="R283" s="95"/>
      <c r="AA283" s="95"/>
      <c r="AB283" s="95"/>
      <c r="AC283" s="95"/>
      <c r="AO283" s="95"/>
      <c r="AP283" s="95"/>
      <c r="AV283" s="248"/>
      <c r="AW283" s="249"/>
      <c r="AX283" s="248"/>
      <c r="AY283" s="250"/>
      <c r="AZ283" s="251"/>
    </row>
    <row r="284" spans="2:52" s="96" customFormat="1" ht="18.75" customHeight="1">
      <c r="B284" s="95"/>
      <c r="C284" s="95"/>
      <c r="D284" s="95"/>
      <c r="E284" s="95"/>
      <c r="H284" s="95"/>
      <c r="I284" s="95"/>
      <c r="J284" s="95"/>
      <c r="K284" s="95"/>
      <c r="L284" s="95"/>
      <c r="M284" s="95"/>
      <c r="P284" s="95"/>
      <c r="Q284" s="95"/>
      <c r="R284" s="95"/>
      <c r="AA284" s="95"/>
      <c r="AB284" s="95"/>
      <c r="AC284" s="95"/>
      <c r="AO284" s="95"/>
      <c r="AP284" s="95"/>
      <c r="AV284" s="248"/>
      <c r="AW284" s="249"/>
      <c r="AX284" s="248"/>
      <c r="AY284" s="250"/>
      <c r="AZ284" s="251"/>
    </row>
    <row r="285" spans="2:52" s="96" customFormat="1" ht="18.75" customHeight="1">
      <c r="B285" s="95"/>
      <c r="C285" s="95"/>
      <c r="D285" s="95"/>
      <c r="E285" s="95"/>
      <c r="H285" s="95"/>
      <c r="I285" s="95"/>
      <c r="J285" s="95"/>
      <c r="K285" s="95"/>
      <c r="L285" s="95"/>
      <c r="M285" s="95"/>
      <c r="P285" s="95"/>
      <c r="Q285" s="95"/>
      <c r="R285" s="95"/>
      <c r="AA285" s="95"/>
      <c r="AB285" s="95"/>
      <c r="AC285" s="95"/>
      <c r="AO285" s="95"/>
      <c r="AP285" s="95"/>
      <c r="AV285" s="248"/>
      <c r="AW285" s="249"/>
      <c r="AX285" s="248"/>
      <c r="AY285" s="250"/>
      <c r="AZ285" s="251"/>
    </row>
    <row r="286" spans="2:52" s="96" customFormat="1" ht="18.75" customHeight="1">
      <c r="B286" s="95"/>
      <c r="C286" s="95"/>
      <c r="D286" s="95"/>
      <c r="E286" s="95"/>
      <c r="H286" s="95"/>
      <c r="I286" s="95"/>
      <c r="J286" s="95"/>
      <c r="K286" s="95"/>
      <c r="L286" s="95"/>
      <c r="M286" s="95"/>
      <c r="P286" s="95"/>
      <c r="Q286" s="95"/>
      <c r="R286" s="95"/>
      <c r="AA286" s="95"/>
      <c r="AB286" s="95"/>
      <c r="AC286" s="95"/>
      <c r="AO286" s="95"/>
      <c r="AP286" s="95"/>
      <c r="AV286" s="248"/>
      <c r="AW286" s="249"/>
      <c r="AX286" s="248"/>
      <c r="AY286" s="250"/>
      <c r="AZ286" s="251"/>
    </row>
    <row r="287" spans="2:52" s="96" customFormat="1" ht="18.75" customHeight="1">
      <c r="B287" s="95"/>
      <c r="C287" s="95"/>
      <c r="D287" s="95"/>
      <c r="E287" s="95"/>
      <c r="H287" s="95"/>
      <c r="I287" s="95"/>
      <c r="J287" s="95"/>
      <c r="K287" s="95"/>
      <c r="L287" s="95"/>
      <c r="M287" s="95"/>
      <c r="P287" s="95"/>
      <c r="Q287" s="95"/>
      <c r="R287" s="95"/>
      <c r="AA287" s="95"/>
      <c r="AB287" s="95"/>
      <c r="AC287" s="95"/>
      <c r="AO287" s="95"/>
      <c r="AP287" s="95"/>
      <c r="AV287" s="248"/>
      <c r="AW287" s="249"/>
      <c r="AX287" s="248"/>
      <c r="AY287" s="250"/>
      <c r="AZ287" s="251"/>
    </row>
    <row r="288" spans="2:52" s="96" customFormat="1" ht="18.75" customHeight="1">
      <c r="B288" s="95"/>
      <c r="C288" s="95"/>
      <c r="D288" s="95"/>
      <c r="E288" s="95"/>
      <c r="H288" s="95"/>
      <c r="I288" s="95"/>
      <c r="J288" s="95"/>
      <c r="K288" s="95"/>
      <c r="L288" s="95"/>
      <c r="M288" s="95"/>
      <c r="P288" s="95"/>
      <c r="Q288" s="95"/>
      <c r="R288" s="95"/>
      <c r="AA288" s="95"/>
      <c r="AB288" s="95"/>
      <c r="AC288" s="95"/>
      <c r="AO288" s="95"/>
      <c r="AP288" s="95"/>
      <c r="AV288" s="248"/>
      <c r="AW288" s="249"/>
      <c r="AX288" s="248"/>
      <c r="AY288" s="250"/>
      <c r="AZ288" s="251"/>
    </row>
    <row r="289" spans="2:52" s="96" customFormat="1" ht="18.75" customHeight="1">
      <c r="B289" s="95"/>
      <c r="C289" s="95"/>
      <c r="D289" s="95"/>
      <c r="E289" s="95"/>
      <c r="H289" s="95"/>
      <c r="I289" s="95"/>
      <c r="J289" s="95"/>
      <c r="K289" s="95"/>
      <c r="L289" s="95"/>
      <c r="M289" s="95"/>
      <c r="P289" s="95"/>
      <c r="Q289" s="95"/>
      <c r="R289" s="95"/>
      <c r="AA289" s="95"/>
      <c r="AB289" s="95"/>
      <c r="AC289" s="95"/>
      <c r="AO289" s="95"/>
      <c r="AP289" s="95"/>
      <c r="AV289" s="248"/>
      <c r="AW289" s="249"/>
      <c r="AX289" s="248"/>
      <c r="AY289" s="250"/>
      <c r="AZ289" s="251"/>
    </row>
    <row r="290" spans="2:52" s="96" customFormat="1" ht="18.75" customHeight="1">
      <c r="B290" s="95"/>
      <c r="C290" s="95"/>
      <c r="D290" s="95"/>
      <c r="E290" s="95"/>
      <c r="H290" s="95"/>
      <c r="I290" s="95"/>
      <c r="J290" s="95"/>
      <c r="K290" s="95"/>
      <c r="L290" s="95"/>
      <c r="M290" s="95"/>
      <c r="P290" s="95"/>
      <c r="Q290" s="95"/>
      <c r="R290" s="95"/>
      <c r="AA290" s="95"/>
      <c r="AB290" s="95"/>
      <c r="AC290" s="95"/>
      <c r="AO290" s="95"/>
      <c r="AP290" s="95"/>
      <c r="AV290" s="248"/>
      <c r="AW290" s="249"/>
      <c r="AX290" s="248"/>
      <c r="AY290" s="250"/>
      <c r="AZ290" s="251"/>
    </row>
    <row r="291" spans="2:52" s="96" customFormat="1" ht="18.75" customHeight="1">
      <c r="B291" s="95"/>
      <c r="C291" s="95"/>
      <c r="D291" s="95"/>
      <c r="E291" s="95"/>
      <c r="H291" s="95"/>
      <c r="I291" s="95"/>
      <c r="J291" s="95"/>
      <c r="K291" s="95"/>
      <c r="L291" s="95"/>
      <c r="M291" s="95"/>
      <c r="P291" s="95"/>
      <c r="Q291" s="95"/>
      <c r="R291" s="95"/>
      <c r="AA291" s="95"/>
      <c r="AB291" s="95"/>
      <c r="AC291" s="95"/>
      <c r="AO291" s="95"/>
      <c r="AP291" s="95"/>
      <c r="AV291" s="248"/>
      <c r="AW291" s="249"/>
      <c r="AX291" s="248"/>
      <c r="AY291" s="250"/>
      <c r="AZ291" s="251"/>
    </row>
    <row r="292" spans="2:52" s="96" customFormat="1" ht="18.75" customHeight="1">
      <c r="B292" s="95"/>
      <c r="C292" s="95"/>
      <c r="D292" s="95"/>
      <c r="E292" s="95"/>
      <c r="H292" s="95"/>
      <c r="I292" s="95"/>
      <c r="J292" s="95"/>
      <c r="K292" s="95"/>
      <c r="L292" s="95"/>
      <c r="M292" s="95"/>
      <c r="P292" s="95"/>
      <c r="Q292" s="95"/>
      <c r="R292" s="95"/>
      <c r="AA292" s="95"/>
      <c r="AB292" s="95"/>
      <c r="AC292" s="95"/>
      <c r="AO292" s="95"/>
      <c r="AP292" s="95"/>
      <c r="AV292" s="248"/>
      <c r="AW292" s="249"/>
      <c r="AX292" s="248"/>
      <c r="AY292" s="250"/>
      <c r="AZ292" s="251"/>
    </row>
    <row r="293" spans="2:52" s="96" customFormat="1" ht="18.75" customHeight="1">
      <c r="B293" s="95"/>
      <c r="C293" s="95"/>
      <c r="D293" s="95"/>
      <c r="E293" s="95"/>
      <c r="H293" s="95"/>
      <c r="I293" s="95"/>
      <c r="J293" s="95"/>
      <c r="K293" s="95"/>
      <c r="L293" s="95"/>
      <c r="M293" s="95"/>
      <c r="P293" s="95"/>
      <c r="Q293" s="95"/>
      <c r="R293" s="95"/>
      <c r="AA293" s="95"/>
      <c r="AB293" s="95"/>
      <c r="AC293" s="95"/>
      <c r="AO293" s="95"/>
      <c r="AP293" s="95"/>
      <c r="AV293" s="248"/>
      <c r="AW293" s="249"/>
      <c r="AX293" s="248"/>
      <c r="AY293" s="250"/>
      <c r="AZ293" s="251"/>
    </row>
    <row r="294" spans="2:52" s="96" customFormat="1" ht="18.75" customHeight="1">
      <c r="B294" s="95"/>
      <c r="C294" s="95"/>
      <c r="D294" s="95"/>
      <c r="E294" s="95"/>
      <c r="H294" s="95"/>
      <c r="I294" s="95"/>
      <c r="J294" s="95"/>
      <c r="K294" s="95"/>
      <c r="L294" s="95"/>
      <c r="M294" s="95"/>
      <c r="P294" s="95"/>
      <c r="Q294" s="95"/>
      <c r="R294" s="95"/>
      <c r="AA294" s="95"/>
      <c r="AB294" s="95"/>
      <c r="AC294" s="95"/>
      <c r="AO294" s="95"/>
      <c r="AP294" s="95"/>
      <c r="AV294" s="248"/>
      <c r="AW294" s="249"/>
      <c r="AX294" s="248"/>
      <c r="AY294" s="250"/>
      <c r="AZ294" s="251"/>
    </row>
    <row r="295" spans="2:52" s="96" customFormat="1" ht="18.75" customHeight="1">
      <c r="B295" s="95"/>
      <c r="C295" s="95"/>
      <c r="D295" s="95"/>
      <c r="E295" s="95"/>
      <c r="H295" s="95"/>
      <c r="I295" s="95"/>
      <c r="J295" s="95"/>
      <c r="K295" s="95"/>
      <c r="L295" s="95"/>
      <c r="M295" s="95"/>
      <c r="P295" s="95"/>
      <c r="Q295" s="95"/>
      <c r="R295" s="95"/>
      <c r="AA295" s="95"/>
      <c r="AB295" s="95"/>
      <c r="AC295" s="95"/>
      <c r="AO295" s="95"/>
      <c r="AP295" s="95"/>
      <c r="AV295" s="248"/>
      <c r="AW295" s="249"/>
      <c r="AX295" s="248"/>
      <c r="AY295" s="250"/>
      <c r="AZ295" s="251"/>
    </row>
    <row r="296" spans="2:52" s="96" customFormat="1" ht="18.75" customHeight="1">
      <c r="B296" s="95"/>
      <c r="C296" s="95"/>
      <c r="D296" s="95"/>
      <c r="E296" s="95"/>
      <c r="H296" s="95"/>
      <c r="I296" s="95"/>
      <c r="J296" s="95"/>
      <c r="K296" s="95"/>
      <c r="L296" s="95"/>
      <c r="M296" s="95"/>
      <c r="P296" s="95"/>
      <c r="Q296" s="95"/>
      <c r="R296" s="95"/>
      <c r="AA296" s="95"/>
      <c r="AB296" s="95"/>
      <c r="AC296" s="95"/>
      <c r="AO296" s="95"/>
      <c r="AP296" s="95"/>
      <c r="AV296" s="248"/>
      <c r="AW296" s="249"/>
      <c r="AX296" s="248"/>
      <c r="AY296" s="250"/>
      <c r="AZ296" s="251"/>
    </row>
    <row r="297" spans="2:52" s="96" customFormat="1" ht="18.75" customHeight="1">
      <c r="B297" s="95"/>
      <c r="C297" s="95"/>
      <c r="D297" s="95"/>
      <c r="E297" s="95"/>
      <c r="H297" s="95"/>
      <c r="I297" s="95"/>
      <c r="J297" s="95"/>
      <c r="K297" s="95"/>
      <c r="L297" s="95"/>
      <c r="M297" s="95"/>
      <c r="P297" s="95"/>
      <c r="Q297" s="95"/>
      <c r="R297" s="95"/>
      <c r="AA297" s="95"/>
      <c r="AB297" s="95"/>
      <c r="AC297" s="95"/>
      <c r="AO297" s="95"/>
      <c r="AP297" s="95"/>
      <c r="AV297" s="248"/>
      <c r="AW297" s="249"/>
      <c r="AX297" s="248"/>
      <c r="AY297" s="250"/>
      <c r="AZ297" s="251"/>
    </row>
    <row r="298" spans="2:52" s="96" customFormat="1" ht="18.75" customHeight="1">
      <c r="B298" s="95"/>
      <c r="C298" s="95"/>
      <c r="D298" s="95"/>
      <c r="E298" s="95"/>
      <c r="H298" s="95"/>
      <c r="I298" s="95"/>
      <c r="J298" s="95"/>
      <c r="K298" s="95"/>
      <c r="L298" s="95"/>
      <c r="M298" s="95"/>
      <c r="P298" s="95"/>
      <c r="Q298" s="95"/>
      <c r="R298" s="95"/>
      <c r="AA298" s="95"/>
      <c r="AB298" s="95"/>
      <c r="AC298" s="95"/>
      <c r="AO298" s="95"/>
      <c r="AP298" s="95"/>
      <c r="AV298" s="248"/>
      <c r="AW298" s="249"/>
      <c r="AX298" s="248"/>
      <c r="AY298" s="250"/>
      <c r="AZ298" s="251"/>
    </row>
    <row r="299" spans="2:52" s="96" customFormat="1" ht="18.75" customHeight="1">
      <c r="B299" s="95"/>
      <c r="C299" s="95"/>
      <c r="D299" s="95"/>
      <c r="E299" s="95"/>
      <c r="H299" s="95"/>
      <c r="I299" s="95"/>
      <c r="J299" s="95"/>
      <c r="K299" s="95"/>
      <c r="L299" s="95"/>
      <c r="M299" s="95"/>
      <c r="P299" s="95"/>
      <c r="Q299" s="95"/>
      <c r="R299" s="95"/>
      <c r="AA299" s="95"/>
      <c r="AB299" s="95"/>
      <c r="AC299" s="95"/>
      <c r="AO299" s="95"/>
      <c r="AP299" s="95"/>
      <c r="AV299" s="248"/>
      <c r="AW299" s="249"/>
      <c r="AX299" s="248"/>
      <c r="AY299" s="250"/>
      <c r="AZ299" s="251"/>
    </row>
    <row r="300" spans="2:52" s="96" customFormat="1" ht="18.75" customHeight="1">
      <c r="B300" s="95"/>
      <c r="C300" s="95"/>
      <c r="D300" s="95"/>
      <c r="E300" s="95"/>
      <c r="H300" s="95"/>
      <c r="I300" s="95"/>
      <c r="J300" s="95"/>
      <c r="K300" s="95"/>
      <c r="L300" s="95"/>
      <c r="M300" s="95"/>
      <c r="P300" s="95"/>
      <c r="Q300" s="95"/>
      <c r="R300" s="95"/>
      <c r="AA300" s="95"/>
      <c r="AB300" s="95"/>
      <c r="AC300" s="95"/>
      <c r="AO300" s="95"/>
      <c r="AP300" s="95"/>
      <c r="AV300" s="248"/>
      <c r="AW300" s="249"/>
      <c r="AX300" s="248"/>
      <c r="AY300" s="250"/>
      <c r="AZ300" s="251"/>
    </row>
    <row r="301" spans="2:52" s="96" customFormat="1" ht="18.75" customHeight="1">
      <c r="B301" s="95"/>
      <c r="C301" s="95"/>
      <c r="D301" s="95"/>
      <c r="E301" s="95"/>
      <c r="H301" s="95"/>
      <c r="I301" s="95"/>
      <c r="J301" s="95"/>
      <c r="K301" s="95"/>
      <c r="L301" s="95"/>
      <c r="M301" s="95"/>
      <c r="P301" s="95"/>
      <c r="Q301" s="95"/>
      <c r="R301" s="95"/>
      <c r="AA301" s="95"/>
      <c r="AB301" s="95"/>
      <c r="AC301" s="95"/>
      <c r="AO301" s="95"/>
      <c r="AP301" s="95"/>
      <c r="AV301" s="248"/>
      <c r="AW301" s="249"/>
      <c r="AX301" s="248"/>
      <c r="AY301" s="250"/>
      <c r="AZ301" s="251"/>
    </row>
    <row r="302" spans="2:52" s="96" customFormat="1" ht="18.75" customHeight="1">
      <c r="B302" s="95"/>
      <c r="C302" s="95"/>
      <c r="D302" s="95"/>
      <c r="E302" s="95"/>
      <c r="H302" s="95"/>
      <c r="I302" s="95"/>
      <c r="J302" s="95"/>
      <c r="K302" s="95"/>
      <c r="L302" s="95"/>
      <c r="M302" s="95"/>
      <c r="P302" s="95"/>
      <c r="Q302" s="95"/>
      <c r="R302" s="95"/>
      <c r="AA302" s="95"/>
      <c r="AB302" s="95"/>
      <c r="AC302" s="95"/>
      <c r="AO302" s="95"/>
      <c r="AP302" s="95"/>
      <c r="AV302" s="248"/>
      <c r="AW302" s="249"/>
      <c r="AX302" s="248"/>
      <c r="AY302" s="250"/>
      <c r="AZ302" s="251"/>
    </row>
    <row r="303" spans="2:52" s="96" customFormat="1" ht="18.75" customHeight="1">
      <c r="B303" s="95"/>
      <c r="C303" s="95"/>
      <c r="D303" s="95"/>
      <c r="E303" s="95"/>
      <c r="H303" s="95"/>
      <c r="I303" s="95"/>
      <c r="J303" s="95"/>
      <c r="K303" s="95"/>
      <c r="L303" s="95"/>
      <c r="M303" s="95"/>
      <c r="P303" s="95"/>
      <c r="Q303" s="95"/>
      <c r="R303" s="95"/>
      <c r="AA303" s="95"/>
      <c r="AB303" s="95"/>
      <c r="AC303" s="95"/>
      <c r="AO303" s="95"/>
      <c r="AP303" s="95"/>
      <c r="AV303" s="248"/>
      <c r="AW303" s="249"/>
      <c r="AX303" s="248"/>
      <c r="AY303" s="250"/>
      <c r="AZ303" s="251"/>
    </row>
    <row r="304" spans="2:52" s="96" customFormat="1" ht="18.75" customHeight="1">
      <c r="B304" s="95"/>
      <c r="C304" s="95"/>
      <c r="D304" s="95"/>
      <c r="E304" s="95"/>
      <c r="H304" s="95"/>
      <c r="I304" s="95"/>
      <c r="J304" s="95"/>
      <c r="K304" s="95"/>
      <c r="L304" s="95"/>
      <c r="M304" s="95"/>
      <c r="P304" s="95"/>
      <c r="Q304" s="95"/>
      <c r="R304" s="95"/>
      <c r="AA304" s="95"/>
      <c r="AB304" s="95"/>
      <c r="AC304" s="95"/>
      <c r="AO304" s="95"/>
      <c r="AP304" s="95"/>
      <c r="AV304" s="248"/>
      <c r="AW304" s="249"/>
      <c r="AX304" s="248"/>
      <c r="AY304" s="250"/>
      <c r="AZ304" s="251"/>
    </row>
    <row r="305" spans="2:52" s="96" customFormat="1" ht="18.75" customHeight="1">
      <c r="B305" s="95"/>
      <c r="C305" s="95"/>
      <c r="D305" s="95"/>
      <c r="E305" s="95"/>
      <c r="H305" s="95"/>
      <c r="I305" s="95"/>
      <c r="J305" s="95"/>
      <c r="K305" s="95"/>
      <c r="L305" s="95"/>
      <c r="M305" s="95"/>
      <c r="P305" s="95"/>
      <c r="Q305" s="95"/>
      <c r="R305" s="95"/>
      <c r="AA305" s="95"/>
      <c r="AB305" s="95"/>
      <c r="AC305" s="95"/>
      <c r="AO305" s="95"/>
      <c r="AP305" s="95"/>
      <c r="AV305" s="248"/>
      <c r="AW305" s="249"/>
      <c r="AX305" s="248"/>
      <c r="AY305" s="250"/>
      <c r="AZ305" s="251"/>
    </row>
    <row r="306" spans="2:52" s="96" customFormat="1" ht="18.75" customHeight="1">
      <c r="B306" s="95"/>
      <c r="C306" s="95"/>
      <c r="D306" s="95"/>
      <c r="E306" s="95"/>
      <c r="H306" s="95"/>
      <c r="I306" s="95"/>
      <c r="J306" s="95"/>
      <c r="K306" s="95"/>
      <c r="L306" s="95"/>
      <c r="M306" s="95"/>
      <c r="P306" s="95"/>
      <c r="Q306" s="95"/>
      <c r="R306" s="95"/>
      <c r="AA306" s="95"/>
      <c r="AB306" s="95"/>
      <c r="AC306" s="95"/>
      <c r="AO306" s="95"/>
      <c r="AP306" s="95"/>
      <c r="AV306" s="248"/>
      <c r="AW306" s="249"/>
      <c r="AX306" s="248"/>
      <c r="AY306" s="250"/>
      <c r="AZ306" s="251"/>
    </row>
    <row r="307" spans="2:52" s="96" customFormat="1" ht="18.75" customHeight="1">
      <c r="B307" s="95"/>
      <c r="C307" s="95"/>
      <c r="D307" s="95"/>
      <c r="E307" s="95"/>
      <c r="H307" s="95"/>
      <c r="I307" s="95"/>
      <c r="J307" s="95"/>
      <c r="K307" s="95"/>
      <c r="L307" s="95"/>
      <c r="M307" s="95"/>
      <c r="P307" s="95"/>
      <c r="Q307" s="95"/>
      <c r="R307" s="95"/>
      <c r="AA307" s="95"/>
      <c r="AB307" s="95"/>
      <c r="AC307" s="95"/>
      <c r="AO307" s="95"/>
      <c r="AP307" s="95"/>
      <c r="AV307" s="248"/>
      <c r="AW307" s="249"/>
      <c r="AX307" s="248"/>
      <c r="AY307" s="250"/>
      <c r="AZ307" s="251"/>
    </row>
    <row r="308" spans="2:52" s="96" customFormat="1" ht="18.75" customHeight="1">
      <c r="B308" s="95"/>
      <c r="C308" s="95"/>
      <c r="D308" s="95"/>
      <c r="E308" s="95"/>
      <c r="H308" s="95"/>
      <c r="I308" s="95"/>
      <c r="J308" s="95"/>
      <c r="K308" s="95"/>
      <c r="L308" s="95"/>
      <c r="M308" s="95"/>
      <c r="P308" s="95"/>
      <c r="Q308" s="95"/>
      <c r="R308" s="95"/>
      <c r="AA308" s="95"/>
      <c r="AB308" s="95"/>
      <c r="AC308" s="95"/>
      <c r="AO308" s="95"/>
      <c r="AP308" s="95"/>
      <c r="AV308" s="248"/>
      <c r="AW308" s="249"/>
      <c r="AX308" s="248"/>
      <c r="AY308" s="250"/>
      <c r="AZ308" s="251"/>
    </row>
    <row r="309" spans="2:52" s="96" customFormat="1" ht="18.75" customHeight="1">
      <c r="B309" s="95"/>
      <c r="C309" s="95"/>
      <c r="D309" s="95"/>
      <c r="E309" s="95"/>
      <c r="H309" s="95"/>
      <c r="I309" s="95"/>
      <c r="J309" s="95"/>
      <c r="K309" s="95"/>
      <c r="L309" s="95"/>
      <c r="M309" s="95"/>
      <c r="P309" s="95"/>
      <c r="Q309" s="95"/>
      <c r="R309" s="95"/>
      <c r="AA309" s="95"/>
      <c r="AB309" s="95"/>
      <c r="AC309" s="95"/>
      <c r="AO309" s="95"/>
      <c r="AP309" s="95"/>
      <c r="AV309" s="248"/>
      <c r="AW309" s="249"/>
      <c r="AX309" s="248"/>
      <c r="AY309" s="250"/>
      <c r="AZ309" s="251"/>
    </row>
    <row r="310" spans="2:52" s="96" customFormat="1" ht="18.75" customHeight="1">
      <c r="B310" s="95"/>
      <c r="C310" s="95"/>
      <c r="D310" s="95"/>
      <c r="E310" s="95"/>
      <c r="H310" s="95"/>
      <c r="I310" s="95"/>
      <c r="J310" s="95"/>
      <c r="K310" s="95"/>
      <c r="L310" s="95"/>
      <c r="M310" s="95"/>
      <c r="P310" s="95"/>
      <c r="Q310" s="95"/>
      <c r="R310" s="95"/>
      <c r="AA310" s="95"/>
      <c r="AB310" s="95"/>
      <c r="AC310" s="95"/>
      <c r="AO310" s="95"/>
      <c r="AP310" s="95"/>
      <c r="AV310" s="248"/>
      <c r="AW310" s="249"/>
      <c r="AX310" s="248"/>
      <c r="AY310" s="250"/>
      <c r="AZ310" s="251"/>
    </row>
    <row r="311" spans="2:52" s="96" customFormat="1" ht="18.75" customHeight="1">
      <c r="B311" s="95"/>
      <c r="C311" s="95"/>
      <c r="D311" s="95"/>
      <c r="E311" s="95"/>
      <c r="H311" s="95"/>
      <c r="I311" s="95"/>
      <c r="J311" s="95"/>
      <c r="K311" s="95"/>
      <c r="L311" s="95"/>
      <c r="M311" s="95"/>
      <c r="P311" s="95"/>
      <c r="Q311" s="95"/>
      <c r="R311" s="95"/>
      <c r="AA311" s="95"/>
      <c r="AB311" s="95"/>
      <c r="AC311" s="95"/>
      <c r="AO311" s="95"/>
      <c r="AP311" s="95"/>
      <c r="AV311" s="248"/>
      <c r="AW311" s="249"/>
      <c r="AX311" s="248"/>
      <c r="AY311" s="250"/>
      <c r="AZ311" s="251"/>
    </row>
    <row r="312" spans="2:52" s="96" customFormat="1" ht="18.75" customHeight="1">
      <c r="B312" s="95"/>
      <c r="C312" s="95"/>
      <c r="D312" s="95"/>
      <c r="E312" s="95"/>
      <c r="H312" s="95"/>
      <c r="I312" s="95"/>
      <c r="J312" s="95"/>
      <c r="K312" s="95"/>
      <c r="L312" s="95"/>
      <c r="M312" s="95"/>
      <c r="P312" s="95"/>
      <c r="Q312" s="95"/>
      <c r="R312" s="95"/>
      <c r="AA312" s="95"/>
      <c r="AB312" s="95"/>
      <c r="AC312" s="95"/>
      <c r="AO312" s="95"/>
      <c r="AP312" s="95"/>
      <c r="AV312" s="248"/>
      <c r="AW312" s="249"/>
      <c r="AX312" s="248"/>
      <c r="AY312" s="250"/>
      <c r="AZ312" s="251"/>
    </row>
    <row r="313" spans="2:52" s="96" customFormat="1" ht="18.75" customHeight="1">
      <c r="B313" s="95"/>
      <c r="C313" s="95"/>
      <c r="D313" s="95"/>
      <c r="E313" s="95"/>
      <c r="H313" s="95"/>
      <c r="I313" s="95"/>
      <c r="J313" s="95"/>
      <c r="K313" s="95"/>
      <c r="L313" s="95"/>
      <c r="M313" s="95"/>
      <c r="P313" s="95"/>
      <c r="Q313" s="95"/>
      <c r="R313" s="95"/>
      <c r="AA313" s="95"/>
      <c r="AB313" s="95"/>
      <c r="AC313" s="95"/>
      <c r="AO313" s="95"/>
      <c r="AP313" s="95"/>
      <c r="AV313" s="248"/>
      <c r="AW313" s="249"/>
      <c r="AX313" s="248"/>
      <c r="AY313" s="250"/>
      <c r="AZ313" s="251"/>
    </row>
    <row r="314" spans="2:52" s="96" customFormat="1" ht="18.75" customHeight="1">
      <c r="B314" s="95"/>
      <c r="C314" s="95"/>
      <c r="D314" s="95"/>
      <c r="E314" s="95"/>
      <c r="H314" s="95"/>
      <c r="I314" s="95"/>
      <c r="J314" s="95"/>
      <c r="K314" s="95"/>
      <c r="L314" s="95"/>
      <c r="M314" s="95"/>
      <c r="P314" s="95"/>
      <c r="Q314" s="95"/>
      <c r="R314" s="95"/>
      <c r="AA314" s="95"/>
      <c r="AB314" s="95"/>
      <c r="AC314" s="95"/>
      <c r="AO314" s="95"/>
      <c r="AP314" s="95"/>
      <c r="AV314" s="248"/>
      <c r="AW314" s="249"/>
      <c r="AX314" s="248"/>
      <c r="AY314" s="250"/>
      <c r="AZ314" s="251"/>
    </row>
    <row r="315" spans="2:52" s="96" customFormat="1" ht="18.75" customHeight="1">
      <c r="B315" s="95"/>
      <c r="C315" s="95"/>
      <c r="D315" s="95"/>
      <c r="E315" s="95"/>
      <c r="H315" s="95"/>
      <c r="I315" s="95"/>
      <c r="J315" s="95"/>
      <c r="K315" s="95"/>
      <c r="L315" s="95"/>
      <c r="M315" s="95"/>
      <c r="P315" s="95"/>
      <c r="Q315" s="95"/>
      <c r="R315" s="95"/>
      <c r="AA315" s="95"/>
      <c r="AB315" s="95"/>
      <c r="AC315" s="95"/>
      <c r="AO315" s="95"/>
      <c r="AP315" s="95"/>
      <c r="AV315" s="248"/>
      <c r="AW315" s="249"/>
      <c r="AX315" s="248"/>
      <c r="AY315" s="250"/>
      <c r="AZ315" s="251"/>
    </row>
    <row r="316" spans="2:52" s="96" customFormat="1" ht="18.75" customHeight="1">
      <c r="B316" s="95"/>
      <c r="C316" s="95"/>
      <c r="D316" s="95"/>
      <c r="E316" s="95"/>
      <c r="H316" s="95"/>
      <c r="I316" s="95"/>
      <c r="J316" s="95"/>
      <c r="K316" s="95"/>
      <c r="L316" s="95"/>
      <c r="M316" s="95"/>
      <c r="P316" s="95"/>
      <c r="Q316" s="95"/>
      <c r="R316" s="95"/>
      <c r="AA316" s="95"/>
      <c r="AB316" s="95"/>
      <c r="AC316" s="95"/>
      <c r="AO316" s="95"/>
      <c r="AP316" s="95"/>
      <c r="AV316" s="248"/>
      <c r="AW316" s="249"/>
      <c r="AX316" s="248"/>
      <c r="AY316" s="250"/>
      <c r="AZ316" s="251"/>
    </row>
    <row r="317" spans="2:52" s="96" customFormat="1" ht="18.75" customHeight="1">
      <c r="B317" s="95"/>
      <c r="C317" s="95"/>
      <c r="D317" s="95"/>
      <c r="E317" s="95"/>
      <c r="H317" s="95"/>
      <c r="I317" s="95"/>
      <c r="J317" s="95"/>
      <c r="K317" s="95"/>
      <c r="L317" s="95"/>
      <c r="M317" s="95"/>
      <c r="P317" s="95"/>
      <c r="Q317" s="95"/>
      <c r="R317" s="95"/>
      <c r="AA317" s="95"/>
      <c r="AB317" s="95"/>
      <c r="AC317" s="95"/>
      <c r="AO317" s="95"/>
      <c r="AP317" s="95"/>
      <c r="AV317" s="248"/>
      <c r="AW317" s="249"/>
      <c r="AX317" s="248"/>
      <c r="AY317" s="250"/>
      <c r="AZ317" s="251"/>
    </row>
    <row r="318" spans="2:52" s="96" customFormat="1" ht="18.75" customHeight="1">
      <c r="B318" s="95"/>
      <c r="C318" s="95"/>
      <c r="D318" s="95"/>
      <c r="E318" s="95"/>
      <c r="H318" s="95"/>
      <c r="I318" s="95"/>
      <c r="J318" s="95"/>
      <c r="K318" s="95"/>
      <c r="L318" s="95"/>
      <c r="M318" s="95"/>
      <c r="P318" s="95"/>
      <c r="Q318" s="95"/>
      <c r="R318" s="95"/>
      <c r="AA318" s="95"/>
      <c r="AB318" s="95"/>
      <c r="AC318" s="95"/>
      <c r="AO318" s="95"/>
      <c r="AP318" s="95"/>
      <c r="AV318" s="248"/>
      <c r="AW318" s="249"/>
      <c r="AX318" s="248"/>
      <c r="AY318" s="250"/>
      <c r="AZ318" s="251"/>
    </row>
    <row r="319" spans="2:52" s="96" customFormat="1" ht="18.75" customHeight="1">
      <c r="B319" s="95"/>
      <c r="C319" s="95"/>
      <c r="D319" s="95"/>
      <c r="E319" s="95"/>
      <c r="H319" s="95"/>
      <c r="I319" s="95"/>
      <c r="J319" s="95"/>
      <c r="K319" s="95"/>
      <c r="L319" s="95"/>
      <c r="M319" s="95"/>
      <c r="P319" s="95"/>
      <c r="Q319" s="95"/>
      <c r="R319" s="95"/>
      <c r="AA319" s="95"/>
      <c r="AB319" s="95"/>
      <c r="AC319" s="95"/>
      <c r="AO319" s="95"/>
      <c r="AP319" s="95"/>
      <c r="AV319" s="248"/>
      <c r="AW319" s="249"/>
      <c r="AX319" s="248"/>
      <c r="AY319" s="250"/>
      <c r="AZ319" s="251"/>
    </row>
    <row r="320" spans="2:52" s="96" customFormat="1" ht="18.75" customHeight="1">
      <c r="B320" s="95"/>
      <c r="C320" s="95"/>
      <c r="D320" s="95"/>
      <c r="E320" s="95"/>
      <c r="H320" s="95"/>
      <c r="I320" s="95"/>
      <c r="J320" s="95"/>
      <c r="K320" s="95"/>
      <c r="L320" s="95"/>
      <c r="M320" s="95"/>
      <c r="P320" s="95"/>
      <c r="Q320" s="95"/>
      <c r="R320" s="95"/>
      <c r="AA320" s="95"/>
      <c r="AB320" s="95"/>
      <c r="AC320" s="95"/>
      <c r="AO320" s="95"/>
      <c r="AP320" s="95"/>
      <c r="AV320" s="248"/>
      <c r="AW320" s="249"/>
      <c r="AX320" s="248"/>
      <c r="AY320" s="250"/>
      <c r="AZ320" s="251"/>
    </row>
    <row r="321" spans="2:52" s="96" customFormat="1" ht="18.75" customHeight="1">
      <c r="B321" s="95"/>
      <c r="C321" s="95"/>
      <c r="D321" s="95"/>
      <c r="E321" s="95"/>
      <c r="H321" s="95"/>
      <c r="I321" s="95"/>
      <c r="J321" s="95"/>
      <c r="K321" s="95"/>
      <c r="L321" s="95"/>
      <c r="M321" s="95"/>
      <c r="P321" s="95"/>
      <c r="Q321" s="95"/>
      <c r="R321" s="95"/>
      <c r="AA321" s="95"/>
      <c r="AB321" s="95"/>
      <c r="AC321" s="95"/>
      <c r="AO321" s="95"/>
      <c r="AP321" s="95"/>
      <c r="AV321" s="248"/>
      <c r="AW321" s="249"/>
      <c r="AX321" s="248"/>
      <c r="AY321" s="250"/>
      <c r="AZ321" s="251"/>
    </row>
    <row r="322" spans="2:52" s="96" customFormat="1" ht="18.75" customHeight="1">
      <c r="B322" s="95"/>
      <c r="C322" s="95"/>
      <c r="D322" s="95"/>
      <c r="E322" s="95"/>
      <c r="H322" s="95"/>
      <c r="I322" s="95"/>
      <c r="J322" s="95"/>
      <c r="K322" s="95"/>
      <c r="L322" s="95"/>
      <c r="M322" s="95"/>
      <c r="P322" s="95"/>
      <c r="Q322" s="95"/>
      <c r="R322" s="95"/>
      <c r="AA322" s="95"/>
      <c r="AB322" s="95"/>
      <c r="AC322" s="95"/>
      <c r="AO322" s="95"/>
      <c r="AP322" s="95"/>
      <c r="AV322" s="248"/>
      <c r="AW322" s="249"/>
      <c r="AX322" s="248"/>
      <c r="AY322" s="250"/>
      <c r="AZ322" s="251"/>
    </row>
    <row r="323" spans="2:52" s="96" customFormat="1" ht="18.75" customHeight="1">
      <c r="B323" s="95"/>
      <c r="C323" s="95"/>
      <c r="D323" s="95"/>
      <c r="E323" s="95"/>
      <c r="H323" s="95"/>
      <c r="I323" s="95"/>
      <c r="J323" s="95"/>
      <c r="K323" s="95"/>
      <c r="L323" s="95"/>
      <c r="M323" s="95"/>
      <c r="P323" s="95"/>
      <c r="Q323" s="95"/>
      <c r="R323" s="95"/>
      <c r="AA323" s="95"/>
      <c r="AB323" s="95"/>
      <c r="AC323" s="95"/>
      <c r="AO323" s="95"/>
      <c r="AP323" s="95"/>
      <c r="AV323" s="248"/>
      <c r="AW323" s="249"/>
      <c r="AX323" s="248"/>
      <c r="AY323" s="250"/>
      <c r="AZ323" s="251"/>
    </row>
    <row r="324" spans="2:52" s="96" customFormat="1" ht="18.75" customHeight="1">
      <c r="B324" s="95"/>
      <c r="C324" s="95"/>
      <c r="D324" s="95"/>
      <c r="E324" s="95"/>
      <c r="H324" s="95"/>
      <c r="I324" s="95"/>
      <c r="J324" s="95"/>
      <c r="K324" s="95"/>
      <c r="L324" s="95"/>
      <c r="M324" s="95"/>
      <c r="P324" s="95"/>
      <c r="Q324" s="95"/>
      <c r="R324" s="95"/>
      <c r="AA324" s="95"/>
      <c r="AB324" s="95"/>
      <c r="AC324" s="95"/>
      <c r="AO324" s="95"/>
      <c r="AP324" s="95"/>
      <c r="AV324" s="248"/>
      <c r="AW324" s="249"/>
      <c r="AX324" s="248"/>
      <c r="AY324" s="250"/>
      <c r="AZ324" s="251"/>
    </row>
    <row r="325" spans="2:52" s="96" customFormat="1" ht="18.75" customHeight="1">
      <c r="B325" s="95"/>
      <c r="C325" s="95"/>
      <c r="D325" s="95"/>
      <c r="E325" s="95"/>
      <c r="H325" s="95"/>
      <c r="I325" s="95"/>
      <c r="J325" s="95"/>
      <c r="K325" s="95"/>
      <c r="L325" s="95"/>
      <c r="M325" s="95"/>
      <c r="P325" s="95"/>
      <c r="Q325" s="95"/>
      <c r="R325" s="95"/>
      <c r="AA325" s="95"/>
      <c r="AB325" s="95"/>
      <c r="AC325" s="95"/>
      <c r="AO325" s="95"/>
      <c r="AP325" s="95"/>
      <c r="AV325" s="248"/>
      <c r="AW325" s="249"/>
      <c r="AX325" s="248"/>
      <c r="AY325" s="250"/>
      <c r="AZ325" s="251"/>
    </row>
    <row r="326" spans="2:52" s="96" customFormat="1" ht="18.75" customHeight="1">
      <c r="B326" s="95"/>
      <c r="C326" s="95"/>
      <c r="D326" s="95"/>
      <c r="E326" s="95"/>
      <c r="H326" s="95"/>
      <c r="I326" s="95"/>
      <c r="J326" s="95"/>
      <c r="K326" s="95"/>
      <c r="L326" s="95"/>
      <c r="M326" s="95"/>
      <c r="P326" s="95"/>
      <c r="Q326" s="95"/>
      <c r="R326" s="95"/>
      <c r="AA326" s="95"/>
      <c r="AB326" s="95"/>
      <c r="AC326" s="95"/>
      <c r="AO326" s="95"/>
      <c r="AP326" s="95"/>
      <c r="AV326" s="248"/>
      <c r="AW326" s="249"/>
      <c r="AX326" s="248"/>
      <c r="AY326" s="250"/>
      <c r="AZ326" s="251"/>
    </row>
    <row r="327" spans="2:52" s="96" customFormat="1" ht="18.75" customHeight="1">
      <c r="B327" s="95"/>
      <c r="C327" s="95"/>
      <c r="D327" s="95"/>
      <c r="E327" s="95"/>
      <c r="H327" s="95"/>
      <c r="I327" s="95"/>
      <c r="J327" s="95"/>
      <c r="K327" s="95"/>
      <c r="L327" s="95"/>
      <c r="M327" s="95"/>
      <c r="P327" s="95"/>
      <c r="Q327" s="95"/>
      <c r="R327" s="95"/>
      <c r="AA327" s="95"/>
      <c r="AB327" s="95"/>
      <c r="AC327" s="95"/>
      <c r="AO327" s="95"/>
      <c r="AP327" s="95"/>
      <c r="AV327" s="248"/>
      <c r="AW327" s="249"/>
      <c r="AX327" s="248"/>
      <c r="AY327" s="250"/>
      <c r="AZ327" s="251"/>
    </row>
    <row r="328" spans="2:52" s="96" customFormat="1" ht="18.75" customHeight="1">
      <c r="B328" s="95"/>
      <c r="C328" s="95"/>
      <c r="D328" s="95"/>
      <c r="E328" s="95"/>
      <c r="H328" s="95"/>
      <c r="I328" s="95"/>
      <c r="J328" s="95"/>
      <c r="K328" s="95"/>
      <c r="L328" s="95"/>
      <c r="M328" s="95"/>
      <c r="P328" s="95"/>
      <c r="Q328" s="95"/>
      <c r="R328" s="95"/>
      <c r="AA328" s="95"/>
      <c r="AB328" s="95"/>
      <c r="AC328" s="95"/>
      <c r="AO328" s="95"/>
      <c r="AP328" s="95"/>
      <c r="AV328" s="248"/>
      <c r="AW328" s="249"/>
      <c r="AX328" s="248"/>
      <c r="AY328" s="250"/>
      <c r="AZ328" s="251"/>
    </row>
    <row r="329" spans="2:52" s="96" customFormat="1" ht="18.75" customHeight="1">
      <c r="B329" s="95"/>
      <c r="C329" s="95"/>
      <c r="D329" s="95"/>
      <c r="E329" s="95"/>
      <c r="H329" s="95"/>
      <c r="I329" s="95"/>
      <c r="J329" s="95"/>
      <c r="K329" s="95"/>
      <c r="L329" s="95"/>
      <c r="M329" s="95"/>
      <c r="P329" s="95"/>
      <c r="Q329" s="95"/>
      <c r="R329" s="95"/>
      <c r="AA329" s="95"/>
      <c r="AB329" s="95"/>
      <c r="AC329" s="95"/>
      <c r="AO329" s="95"/>
      <c r="AP329" s="95"/>
      <c r="AV329" s="248"/>
      <c r="AW329" s="249"/>
      <c r="AX329" s="248"/>
      <c r="AY329" s="250"/>
      <c r="AZ329" s="251"/>
    </row>
    <row r="330" spans="2:52" s="96" customFormat="1" ht="18.75" customHeight="1">
      <c r="B330" s="95"/>
      <c r="C330" s="95"/>
      <c r="D330" s="95"/>
      <c r="E330" s="95"/>
      <c r="H330" s="95"/>
      <c r="I330" s="95"/>
      <c r="J330" s="95"/>
      <c r="K330" s="95"/>
      <c r="L330" s="95"/>
      <c r="M330" s="95"/>
      <c r="P330" s="95"/>
      <c r="Q330" s="95"/>
      <c r="R330" s="95"/>
      <c r="AA330" s="95"/>
      <c r="AB330" s="95"/>
      <c r="AC330" s="95"/>
      <c r="AO330" s="95"/>
      <c r="AP330" s="95"/>
      <c r="AV330" s="248"/>
      <c r="AW330" s="249"/>
      <c r="AX330" s="248"/>
      <c r="AY330" s="250"/>
      <c r="AZ330" s="251"/>
    </row>
    <row r="331" spans="2:52" s="96" customFormat="1" ht="18.75" customHeight="1">
      <c r="B331" s="95"/>
      <c r="C331" s="95"/>
      <c r="D331" s="95"/>
      <c r="E331" s="95"/>
      <c r="H331" s="95"/>
      <c r="I331" s="95"/>
      <c r="J331" s="95"/>
      <c r="K331" s="95"/>
      <c r="L331" s="95"/>
      <c r="M331" s="95"/>
      <c r="P331" s="95"/>
      <c r="Q331" s="95"/>
      <c r="R331" s="95"/>
      <c r="AA331" s="95"/>
      <c r="AB331" s="95"/>
      <c r="AC331" s="95"/>
      <c r="AO331" s="95"/>
      <c r="AP331" s="95"/>
      <c r="AV331" s="248"/>
      <c r="AW331" s="249"/>
      <c r="AX331" s="248"/>
      <c r="AY331" s="250"/>
      <c r="AZ331" s="251"/>
    </row>
    <row r="332" spans="2:52" s="96" customFormat="1" ht="18.75" customHeight="1">
      <c r="B332" s="95"/>
      <c r="C332" s="95"/>
      <c r="D332" s="95"/>
      <c r="E332" s="95"/>
      <c r="H332" s="95"/>
      <c r="I332" s="95"/>
      <c r="J332" s="95"/>
      <c r="K332" s="95"/>
      <c r="L332" s="95"/>
      <c r="M332" s="95"/>
      <c r="P332" s="95"/>
      <c r="Q332" s="95"/>
      <c r="R332" s="95"/>
      <c r="AA332" s="95"/>
      <c r="AB332" s="95"/>
      <c r="AC332" s="95"/>
      <c r="AO332" s="95"/>
      <c r="AP332" s="95"/>
      <c r="AV332" s="248"/>
      <c r="AW332" s="249"/>
      <c r="AX332" s="248"/>
      <c r="AY332" s="250"/>
      <c r="AZ332" s="251"/>
    </row>
    <row r="333" spans="2:52" s="96" customFormat="1" ht="18.75" customHeight="1">
      <c r="B333" s="95"/>
      <c r="C333" s="95"/>
      <c r="D333" s="95"/>
      <c r="E333" s="95"/>
      <c r="H333" s="95"/>
      <c r="I333" s="95"/>
      <c r="J333" s="95"/>
      <c r="K333" s="95"/>
      <c r="L333" s="95"/>
      <c r="M333" s="95"/>
      <c r="P333" s="95"/>
      <c r="Q333" s="95"/>
      <c r="R333" s="95"/>
      <c r="AA333" s="95"/>
      <c r="AB333" s="95"/>
      <c r="AC333" s="95"/>
      <c r="AO333" s="95"/>
      <c r="AP333" s="95"/>
      <c r="AV333" s="248"/>
      <c r="AW333" s="249"/>
      <c r="AX333" s="248"/>
      <c r="AY333" s="250"/>
      <c r="AZ333" s="251"/>
    </row>
    <row r="334" spans="2:52" s="96" customFormat="1" ht="18.75" customHeight="1">
      <c r="B334" s="95"/>
      <c r="C334" s="95"/>
      <c r="D334" s="95"/>
      <c r="E334" s="95"/>
      <c r="H334" s="95"/>
      <c r="I334" s="95"/>
      <c r="J334" s="95"/>
      <c r="K334" s="95"/>
      <c r="L334" s="95"/>
      <c r="M334" s="95"/>
      <c r="P334" s="95"/>
      <c r="Q334" s="95"/>
      <c r="R334" s="95"/>
      <c r="AA334" s="95"/>
      <c r="AB334" s="95"/>
      <c r="AC334" s="95"/>
      <c r="AO334" s="95"/>
      <c r="AP334" s="95"/>
      <c r="AV334" s="248"/>
      <c r="AW334" s="249"/>
      <c r="AX334" s="248"/>
      <c r="AY334" s="250"/>
      <c r="AZ334" s="251"/>
    </row>
    <row r="335" spans="2:52" s="96" customFormat="1" ht="18.75" customHeight="1">
      <c r="B335" s="95"/>
      <c r="C335" s="95"/>
      <c r="D335" s="95"/>
      <c r="E335" s="95"/>
      <c r="H335" s="95"/>
      <c r="I335" s="95"/>
      <c r="J335" s="95"/>
      <c r="K335" s="95"/>
      <c r="L335" s="95"/>
      <c r="M335" s="95"/>
      <c r="P335" s="95"/>
      <c r="Q335" s="95"/>
      <c r="R335" s="95"/>
      <c r="AA335" s="95"/>
      <c r="AB335" s="95"/>
      <c r="AC335" s="95"/>
      <c r="AO335" s="95"/>
      <c r="AP335" s="95"/>
      <c r="AV335" s="248"/>
      <c r="AW335" s="249"/>
      <c r="AX335" s="248"/>
      <c r="AY335" s="250"/>
      <c r="AZ335" s="251"/>
    </row>
    <row r="336" spans="2:52" s="96" customFormat="1" ht="18.75" customHeight="1">
      <c r="B336" s="95"/>
      <c r="C336" s="95"/>
      <c r="D336" s="95"/>
      <c r="E336" s="95"/>
      <c r="H336" s="95"/>
      <c r="I336" s="95"/>
      <c r="J336" s="95"/>
      <c r="K336" s="95"/>
      <c r="L336" s="95"/>
      <c r="M336" s="95"/>
      <c r="P336" s="95"/>
      <c r="Q336" s="95"/>
      <c r="R336" s="95"/>
      <c r="AA336" s="95"/>
      <c r="AB336" s="95"/>
      <c r="AC336" s="95"/>
      <c r="AO336" s="95"/>
      <c r="AP336" s="95"/>
      <c r="AV336" s="248"/>
      <c r="AW336" s="249"/>
      <c r="AX336" s="248"/>
      <c r="AY336" s="250"/>
      <c r="AZ336" s="251"/>
    </row>
    <row r="337" spans="2:52" s="96" customFormat="1" ht="18.75" customHeight="1">
      <c r="B337" s="95"/>
      <c r="C337" s="95"/>
      <c r="D337" s="95"/>
      <c r="E337" s="95"/>
      <c r="H337" s="95"/>
      <c r="I337" s="95"/>
      <c r="J337" s="95"/>
      <c r="K337" s="95"/>
      <c r="L337" s="95"/>
      <c r="M337" s="95"/>
      <c r="P337" s="95"/>
      <c r="Q337" s="95"/>
      <c r="R337" s="95"/>
      <c r="AA337" s="95"/>
      <c r="AB337" s="95"/>
      <c r="AC337" s="95"/>
      <c r="AO337" s="95"/>
      <c r="AP337" s="95"/>
      <c r="AV337" s="248"/>
      <c r="AW337" s="249"/>
      <c r="AX337" s="248"/>
      <c r="AY337" s="250"/>
      <c r="AZ337" s="251"/>
    </row>
    <row r="338" spans="2:52" s="96" customFormat="1" ht="18.75" customHeight="1">
      <c r="B338" s="95"/>
      <c r="C338" s="95"/>
      <c r="D338" s="95"/>
      <c r="E338" s="95"/>
      <c r="H338" s="95"/>
      <c r="I338" s="95"/>
      <c r="J338" s="95"/>
      <c r="K338" s="95"/>
      <c r="L338" s="95"/>
      <c r="M338" s="95"/>
      <c r="P338" s="95"/>
      <c r="Q338" s="95"/>
      <c r="R338" s="95"/>
      <c r="AA338" s="95"/>
      <c r="AB338" s="95"/>
      <c r="AC338" s="95"/>
      <c r="AO338" s="95"/>
      <c r="AP338" s="95"/>
      <c r="AV338" s="248"/>
      <c r="AW338" s="249"/>
      <c r="AX338" s="248"/>
      <c r="AY338" s="250"/>
      <c r="AZ338" s="251"/>
    </row>
    <row r="339" spans="2:52" s="96" customFormat="1" ht="18.75" customHeight="1">
      <c r="B339" s="95"/>
      <c r="C339" s="95"/>
      <c r="D339" s="95"/>
      <c r="E339" s="95"/>
      <c r="H339" s="95"/>
      <c r="I339" s="95"/>
      <c r="J339" s="95"/>
      <c r="K339" s="95"/>
      <c r="L339" s="95"/>
      <c r="M339" s="95"/>
      <c r="P339" s="95"/>
      <c r="Q339" s="95"/>
      <c r="R339" s="95"/>
      <c r="AA339" s="95"/>
      <c r="AB339" s="95"/>
      <c r="AC339" s="95"/>
      <c r="AO339" s="95"/>
      <c r="AP339" s="95"/>
      <c r="AV339" s="248"/>
      <c r="AW339" s="249"/>
      <c r="AX339" s="248"/>
      <c r="AY339" s="250"/>
      <c r="AZ339" s="251"/>
    </row>
    <row r="340" spans="2:52" s="96" customFormat="1" ht="18.75" customHeight="1">
      <c r="B340" s="95"/>
      <c r="C340" s="95"/>
      <c r="D340" s="95"/>
      <c r="E340" s="95"/>
      <c r="H340" s="95"/>
      <c r="I340" s="95"/>
      <c r="J340" s="95"/>
      <c r="K340" s="95"/>
      <c r="L340" s="95"/>
      <c r="M340" s="95"/>
      <c r="P340" s="95"/>
      <c r="Q340" s="95"/>
      <c r="R340" s="95"/>
      <c r="AA340" s="95"/>
      <c r="AB340" s="95"/>
      <c r="AC340" s="95"/>
      <c r="AO340" s="95"/>
      <c r="AP340" s="95"/>
      <c r="AV340" s="248"/>
      <c r="AW340" s="249"/>
      <c r="AX340" s="248"/>
      <c r="AY340" s="250"/>
      <c r="AZ340" s="251"/>
    </row>
    <row r="341" spans="2:52" s="96" customFormat="1" ht="18.75" customHeight="1">
      <c r="B341" s="95"/>
      <c r="C341" s="95"/>
      <c r="D341" s="95"/>
      <c r="E341" s="95"/>
      <c r="H341" s="95"/>
      <c r="I341" s="95"/>
      <c r="J341" s="95"/>
      <c r="K341" s="95"/>
      <c r="L341" s="95"/>
      <c r="M341" s="95"/>
      <c r="P341" s="95"/>
      <c r="Q341" s="95"/>
      <c r="R341" s="95"/>
      <c r="AA341" s="95"/>
      <c r="AB341" s="95"/>
      <c r="AC341" s="95"/>
      <c r="AO341" s="95"/>
      <c r="AP341" s="95"/>
      <c r="AV341" s="248"/>
      <c r="AW341" s="249"/>
      <c r="AX341" s="248"/>
      <c r="AY341" s="250"/>
      <c r="AZ341" s="251"/>
    </row>
    <row r="342" spans="2:52" s="96" customFormat="1" ht="18.75" customHeight="1">
      <c r="B342" s="95"/>
      <c r="C342" s="95"/>
      <c r="D342" s="95"/>
      <c r="E342" s="95"/>
      <c r="H342" s="95"/>
      <c r="I342" s="95"/>
      <c r="J342" s="95"/>
      <c r="K342" s="95"/>
      <c r="L342" s="95"/>
      <c r="M342" s="95"/>
      <c r="P342" s="95"/>
      <c r="Q342" s="95"/>
      <c r="R342" s="95"/>
      <c r="AA342" s="95"/>
      <c r="AB342" s="95"/>
      <c r="AC342" s="95"/>
      <c r="AO342" s="95"/>
      <c r="AP342" s="95"/>
      <c r="AV342" s="248"/>
      <c r="AW342" s="249"/>
      <c r="AX342" s="248"/>
      <c r="AY342" s="250"/>
      <c r="AZ342" s="251"/>
    </row>
    <row r="343" spans="2:52" s="96" customFormat="1" ht="18.75" customHeight="1">
      <c r="B343" s="95"/>
      <c r="C343" s="95"/>
      <c r="D343" s="95"/>
      <c r="E343" s="95"/>
      <c r="H343" s="95"/>
      <c r="I343" s="95"/>
      <c r="J343" s="95"/>
      <c r="K343" s="95"/>
      <c r="L343" s="95"/>
      <c r="M343" s="95"/>
      <c r="P343" s="95"/>
      <c r="Q343" s="95"/>
      <c r="R343" s="95"/>
      <c r="AA343" s="95"/>
      <c r="AB343" s="95"/>
      <c r="AC343" s="95"/>
      <c r="AO343" s="95"/>
      <c r="AP343" s="95"/>
      <c r="AV343" s="248"/>
      <c r="AW343" s="249"/>
      <c r="AX343" s="248"/>
      <c r="AY343" s="250"/>
      <c r="AZ343" s="251"/>
    </row>
    <row r="344" spans="2:52" s="96" customFormat="1" ht="18.75" customHeight="1">
      <c r="B344" s="95"/>
      <c r="C344" s="95"/>
      <c r="D344" s="95"/>
      <c r="E344" s="95"/>
      <c r="H344" s="95"/>
      <c r="I344" s="95"/>
      <c r="J344" s="95"/>
      <c r="K344" s="95"/>
      <c r="L344" s="95"/>
      <c r="M344" s="95"/>
      <c r="P344" s="95"/>
      <c r="Q344" s="95"/>
      <c r="R344" s="95"/>
      <c r="AA344" s="95"/>
      <c r="AB344" s="95"/>
      <c r="AC344" s="95"/>
      <c r="AO344" s="95"/>
      <c r="AP344" s="95"/>
      <c r="AV344" s="248"/>
      <c r="AW344" s="249"/>
      <c r="AX344" s="248"/>
      <c r="AY344" s="250"/>
      <c r="AZ344" s="251"/>
    </row>
    <row r="345" spans="2:52" s="96" customFormat="1" ht="18.75" customHeight="1">
      <c r="B345" s="95"/>
      <c r="C345" s="95"/>
      <c r="D345" s="95"/>
      <c r="E345" s="95"/>
      <c r="H345" s="95"/>
      <c r="I345" s="95"/>
      <c r="J345" s="95"/>
      <c r="K345" s="95"/>
      <c r="L345" s="95"/>
      <c r="M345" s="95"/>
      <c r="P345" s="95"/>
      <c r="Q345" s="95"/>
      <c r="R345" s="95"/>
      <c r="AA345" s="95"/>
      <c r="AB345" s="95"/>
      <c r="AC345" s="95"/>
      <c r="AO345" s="95"/>
      <c r="AP345" s="95"/>
      <c r="AV345" s="248"/>
      <c r="AW345" s="249"/>
      <c r="AX345" s="248"/>
      <c r="AY345" s="250"/>
      <c r="AZ345" s="251"/>
    </row>
    <row r="346" spans="2:52" s="96" customFormat="1" ht="18.75" customHeight="1">
      <c r="B346" s="95"/>
      <c r="C346" s="95"/>
      <c r="D346" s="95"/>
      <c r="E346" s="95"/>
      <c r="H346" s="95"/>
      <c r="I346" s="95"/>
      <c r="J346" s="95"/>
      <c r="K346" s="95"/>
      <c r="L346" s="95"/>
      <c r="M346" s="95"/>
      <c r="P346" s="95"/>
      <c r="Q346" s="95"/>
      <c r="R346" s="95"/>
      <c r="AA346" s="95"/>
      <c r="AB346" s="95"/>
      <c r="AC346" s="95"/>
      <c r="AO346" s="95"/>
      <c r="AP346" s="95"/>
      <c r="AV346" s="248"/>
      <c r="AW346" s="249"/>
      <c r="AX346" s="248"/>
      <c r="AY346" s="250"/>
      <c r="AZ346" s="251"/>
    </row>
    <row r="347" spans="2:52" s="96" customFormat="1" ht="18.75" customHeight="1">
      <c r="B347" s="95"/>
      <c r="C347" s="95"/>
      <c r="D347" s="95"/>
      <c r="E347" s="95"/>
      <c r="H347" s="95"/>
      <c r="I347" s="95"/>
      <c r="J347" s="95"/>
      <c r="K347" s="95"/>
      <c r="L347" s="95"/>
      <c r="M347" s="95"/>
      <c r="P347" s="95"/>
      <c r="Q347" s="95"/>
      <c r="R347" s="95"/>
      <c r="AA347" s="95"/>
      <c r="AB347" s="95"/>
      <c r="AC347" s="95"/>
      <c r="AO347" s="95"/>
      <c r="AP347" s="95"/>
      <c r="AV347" s="248"/>
      <c r="AW347" s="249"/>
      <c r="AX347" s="248"/>
      <c r="AY347" s="250"/>
      <c r="AZ347" s="251"/>
    </row>
    <row r="348" spans="2:52" s="96" customFormat="1" ht="18.75" customHeight="1">
      <c r="B348" s="95"/>
      <c r="C348" s="95"/>
      <c r="D348" s="95"/>
      <c r="E348" s="95"/>
      <c r="H348" s="95"/>
      <c r="I348" s="95"/>
      <c r="J348" s="95"/>
      <c r="K348" s="95"/>
      <c r="L348" s="95"/>
      <c r="M348" s="95"/>
      <c r="P348" s="95"/>
      <c r="Q348" s="95"/>
      <c r="R348" s="95"/>
      <c r="AA348" s="95"/>
      <c r="AB348" s="95"/>
      <c r="AC348" s="95"/>
      <c r="AO348" s="95"/>
      <c r="AP348" s="95"/>
      <c r="AV348" s="248"/>
      <c r="AW348" s="249"/>
      <c r="AX348" s="248"/>
      <c r="AY348" s="250"/>
      <c r="AZ348" s="251"/>
    </row>
    <row r="349" spans="2:52" s="96" customFormat="1" ht="18.75" customHeight="1">
      <c r="B349" s="95"/>
      <c r="C349" s="95"/>
      <c r="D349" s="95"/>
      <c r="E349" s="95"/>
      <c r="H349" s="95"/>
      <c r="I349" s="95"/>
      <c r="J349" s="95"/>
      <c r="K349" s="95"/>
      <c r="L349" s="95"/>
      <c r="M349" s="95"/>
      <c r="P349" s="95"/>
      <c r="Q349" s="95"/>
      <c r="R349" s="95"/>
      <c r="AA349" s="95"/>
      <c r="AB349" s="95"/>
      <c r="AC349" s="95"/>
      <c r="AO349" s="95"/>
      <c r="AP349" s="95"/>
      <c r="AV349" s="248"/>
      <c r="AW349" s="249"/>
      <c r="AX349" s="248"/>
      <c r="AY349" s="250"/>
      <c r="AZ349" s="251"/>
    </row>
    <row r="350" spans="2:52" s="96" customFormat="1" ht="18.75" customHeight="1">
      <c r="B350" s="95"/>
      <c r="C350" s="95"/>
      <c r="D350" s="95"/>
      <c r="E350" s="95"/>
      <c r="H350" s="95"/>
      <c r="I350" s="95"/>
      <c r="J350" s="95"/>
      <c r="K350" s="95"/>
      <c r="L350" s="95"/>
      <c r="M350" s="95"/>
      <c r="P350" s="95"/>
      <c r="Q350" s="95"/>
      <c r="R350" s="95"/>
      <c r="AA350" s="95"/>
      <c r="AB350" s="95"/>
      <c r="AC350" s="95"/>
      <c r="AO350" s="95"/>
      <c r="AP350" s="95"/>
      <c r="AV350" s="248"/>
      <c r="AW350" s="249"/>
      <c r="AX350" s="248"/>
      <c r="AY350" s="250"/>
      <c r="AZ350" s="251"/>
    </row>
    <row r="351" spans="2:52" s="96" customFormat="1" ht="18.75" customHeight="1">
      <c r="B351" s="95"/>
      <c r="C351" s="95"/>
      <c r="D351" s="95"/>
      <c r="E351" s="95"/>
      <c r="H351" s="95"/>
      <c r="I351" s="95"/>
      <c r="J351" s="95"/>
      <c r="K351" s="95"/>
      <c r="L351" s="95"/>
      <c r="M351" s="95"/>
      <c r="P351" s="95"/>
      <c r="Q351" s="95"/>
      <c r="R351" s="95"/>
      <c r="AA351" s="95"/>
      <c r="AB351" s="95"/>
      <c r="AC351" s="95"/>
      <c r="AO351" s="95"/>
      <c r="AP351" s="95"/>
      <c r="AV351" s="248"/>
      <c r="AW351" s="249"/>
      <c r="AX351" s="248"/>
      <c r="AY351" s="250"/>
      <c r="AZ351" s="251"/>
    </row>
    <row r="352" spans="2:52" s="96" customFormat="1" ht="18.75" customHeight="1">
      <c r="B352" s="95"/>
      <c r="C352" s="95"/>
      <c r="D352" s="95"/>
      <c r="E352" s="95"/>
      <c r="H352" s="95"/>
      <c r="I352" s="95"/>
      <c r="J352" s="95"/>
      <c r="K352" s="95"/>
      <c r="L352" s="95"/>
      <c r="M352" s="95"/>
      <c r="P352" s="95"/>
      <c r="Q352" s="95"/>
      <c r="R352" s="95"/>
      <c r="AA352" s="95"/>
      <c r="AB352" s="95"/>
      <c r="AC352" s="95"/>
      <c r="AO352" s="95"/>
      <c r="AP352" s="95"/>
      <c r="AV352" s="248"/>
      <c r="AW352" s="249"/>
      <c r="AX352" s="248"/>
      <c r="AY352" s="250"/>
      <c r="AZ352" s="251"/>
    </row>
    <row r="353" spans="2:52" s="96" customFormat="1" ht="18.75" customHeight="1">
      <c r="B353" s="95"/>
      <c r="C353" s="95"/>
      <c r="D353" s="95"/>
      <c r="E353" s="95"/>
      <c r="H353" s="95"/>
      <c r="I353" s="95"/>
      <c r="J353" s="95"/>
      <c r="K353" s="95"/>
      <c r="L353" s="95"/>
      <c r="M353" s="95"/>
      <c r="P353" s="95"/>
      <c r="Q353" s="95"/>
      <c r="R353" s="95"/>
      <c r="AA353" s="95"/>
      <c r="AB353" s="95"/>
      <c r="AC353" s="95"/>
      <c r="AO353" s="95"/>
      <c r="AP353" s="95"/>
      <c r="AV353" s="248"/>
      <c r="AW353" s="249"/>
      <c r="AX353" s="248"/>
      <c r="AY353" s="250"/>
      <c r="AZ353" s="251"/>
    </row>
    <row r="354" spans="2:52" s="96" customFormat="1" ht="18.75" customHeight="1">
      <c r="B354" s="95"/>
      <c r="C354" s="95"/>
      <c r="D354" s="95"/>
      <c r="E354" s="95"/>
      <c r="H354" s="95"/>
      <c r="I354" s="95"/>
      <c r="J354" s="95"/>
      <c r="K354" s="95"/>
      <c r="L354" s="95"/>
      <c r="M354" s="95"/>
      <c r="P354" s="95"/>
      <c r="Q354" s="95"/>
      <c r="R354" s="95"/>
      <c r="AA354" s="95"/>
      <c r="AB354" s="95"/>
      <c r="AC354" s="95"/>
      <c r="AO354" s="95"/>
      <c r="AP354" s="95"/>
      <c r="AV354" s="248"/>
      <c r="AW354" s="249"/>
      <c r="AX354" s="248"/>
      <c r="AY354" s="250"/>
      <c r="AZ354" s="251"/>
    </row>
    <row r="355" spans="2:52" s="96" customFormat="1" ht="18.75" customHeight="1">
      <c r="B355" s="95"/>
      <c r="C355" s="95"/>
      <c r="D355" s="95"/>
      <c r="E355" s="95"/>
      <c r="H355" s="95"/>
      <c r="I355" s="95"/>
      <c r="J355" s="95"/>
      <c r="K355" s="95"/>
      <c r="L355" s="95"/>
      <c r="M355" s="95"/>
      <c r="P355" s="95"/>
      <c r="Q355" s="95"/>
      <c r="R355" s="95"/>
      <c r="AA355" s="95"/>
      <c r="AB355" s="95"/>
      <c r="AC355" s="95"/>
      <c r="AO355" s="95"/>
      <c r="AP355" s="95"/>
      <c r="AV355" s="248"/>
      <c r="AW355" s="249"/>
      <c r="AX355" s="248"/>
      <c r="AY355" s="250"/>
      <c r="AZ355" s="251"/>
    </row>
    <row r="356" spans="2:52" s="96" customFormat="1" ht="18.75" customHeight="1">
      <c r="B356" s="95"/>
      <c r="C356" s="95"/>
      <c r="D356" s="95"/>
      <c r="E356" s="95"/>
      <c r="H356" s="95"/>
      <c r="I356" s="95"/>
      <c r="J356" s="95"/>
      <c r="K356" s="95"/>
      <c r="L356" s="95"/>
      <c r="M356" s="95"/>
      <c r="P356" s="95"/>
      <c r="Q356" s="95"/>
      <c r="R356" s="95"/>
      <c r="AA356" s="95"/>
      <c r="AB356" s="95"/>
      <c r="AC356" s="95"/>
      <c r="AO356" s="95"/>
      <c r="AP356" s="95"/>
      <c r="AV356" s="248"/>
      <c r="AW356" s="249"/>
      <c r="AX356" s="248"/>
      <c r="AY356" s="250"/>
      <c r="AZ356" s="251"/>
    </row>
    <row r="357" spans="2:52" s="96" customFormat="1" ht="18.75" customHeight="1">
      <c r="B357" s="95"/>
      <c r="C357" s="95"/>
      <c r="D357" s="95"/>
      <c r="E357" s="95"/>
      <c r="H357" s="95"/>
      <c r="I357" s="95"/>
      <c r="J357" s="95"/>
      <c r="K357" s="95"/>
      <c r="L357" s="95"/>
      <c r="M357" s="95"/>
      <c r="P357" s="95"/>
      <c r="Q357" s="95"/>
      <c r="R357" s="95"/>
      <c r="AA357" s="95"/>
      <c r="AB357" s="95"/>
      <c r="AC357" s="95"/>
      <c r="AO357" s="95"/>
      <c r="AP357" s="95"/>
      <c r="AV357" s="248"/>
      <c r="AW357" s="249"/>
      <c r="AX357" s="248"/>
      <c r="AY357" s="250"/>
      <c r="AZ357" s="251"/>
    </row>
    <row r="358" spans="2:52" s="96" customFormat="1" ht="18.75" customHeight="1">
      <c r="B358" s="95"/>
      <c r="C358" s="95"/>
      <c r="D358" s="95"/>
      <c r="E358" s="95"/>
      <c r="H358" s="95"/>
      <c r="I358" s="95"/>
      <c r="J358" s="95"/>
      <c r="K358" s="95"/>
      <c r="L358" s="95"/>
      <c r="M358" s="95"/>
      <c r="P358" s="95"/>
      <c r="Q358" s="95"/>
      <c r="R358" s="95"/>
      <c r="AA358" s="95"/>
      <c r="AB358" s="95"/>
      <c r="AC358" s="95"/>
      <c r="AO358" s="95"/>
      <c r="AP358" s="95"/>
      <c r="AV358" s="248"/>
      <c r="AW358" s="249"/>
      <c r="AX358" s="248"/>
      <c r="AY358" s="250"/>
      <c r="AZ358" s="251"/>
    </row>
    <row r="359" spans="2:52" s="96" customFormat="1" ht="18.75" customHeight="1">
      <c r="B359" s="95"/>
      <c r="C359" s="95"/>
      <c r="D359" s="95"/>
      <c r="E359" s="95"/>
      <c r="H359" s="95"/>
      <c r="I359" s="95"/>
      <c r="J359" s="95"/>
      <c r="K359" s="95"/>
      <c r="L359" s="95"/>
      <c r="M359" s="95"/>
      <c r="P359" s="95"/>
      <c r="Q359" s="95"/>
      <c r="R359" s="95"/>
      <c r="AA359" s="95"/>
      <c r="AB359" s="95"/>
      <c r="AC359" s="95"/>
      <c r="AO359" s="95"/>
      <c r="AP359" s="95"/>
      <c r="AV359" s="248"/>
      <c r="AW359" s="249"/>
      <c r="AX359" s="248"/>
      <c r="AY359" s="250"/>
      <c r="AZ359" s="251"/>
    </row>
    <row r="360" spans="2:52" s="96" customFormat="1" ht="18.75" customHeight="1">
      <c r="B360" s="95"/>
      <c r="C360" s="95"/>
      <c r="D360" s="95"/>
      <c r="E360" s="95"/>
      <c r="H360" s="95"/>
      <c r="I360" s="95"/>
      <c r="J360" s="95"/>
      <c r="K360" s="95"/>
      <c r="L360" s="95"/>
      <c r="M360" s="95"/>
      <c r="P360" s="95"/>
      <c r="Q360" s="95"/>
      <c r="R360" s="95"/>
      <c r="AA360" s="95"/>
      <c r="AB360" s="95"/>
      <c r="AC360" s="95"/>
      <c r="AO360" s="95"/>
      <c r="AP360" s="95"/>
      <c r="AV360" s="248"/>
      <c r="AW360" s="249"/>
      <c r="AX360" s="248"/>
      <c r="AY360" s="250"/>
      <c r="AZ360" s="251"/>
    </row>
    <row r="361" spans="2:52" s="96" customFormat="1" ht="18.75" customHeight="1">
      <c r="B361" s="95"/>
      <c r="C361" s="95"/>
      <c r="D361" s="95"/>
      <c r="E361" s="95"/>
      <c r="H361" s="95"/>
      <c r="I361" s="95"/>
      <c r="J361" s="95"/>
      <c r="K361" s="95"/>
      <c r="L361" s="95"/>
      <c r="M361" s="95"/>
      <c r="P361" s="95"/>
      <c r="Q361" s="95"/>
      <c r="R361" s="95"/>
      <c r="AA361" s="95"/>
      <c r="AB361" s="95"/>
      <c r="AC361" s="95"/>
      <c r="AO361" s="95"/>
      <c r="AP361" s="95"/>
      <c r="AV361" s="248"/>
      <c r="AW361" s="249"/>
      <c r="AX361" s="248"/>
      <c r="AY361" s="250"/>
      <c r="AZ361" s="251"/>
    </row>
    <row r="362" spans="2:52" s="96" customFormat="1" ht="18.75" customHeight="1">
      <c r="B362" s="95"/>
      <c r="C362" s="95"/>
      <c r="D362" s="95"/>
      <c r="E362" s="95"/>
      <c r="H362" s="95"/>
      <c r="I362" s="95"/>
      <c r="J362" s="95"/>
      <c r="K362" s="95"/>
      <c r="L362" s="95"/>
      <c r="M362" s="95"/>
      <c r="P362" s="95"/>
      <c r="Q362" s="95"/>
      <c r="R362" s="95"/>
      <c r="AA362" s="95"/>
      <c r="AB362" s="95"/>
      <c r="AC362" s="95"/>
      <c r="AO362" s="95"/>
      <c r="AP362" s="95"/>
      <c r="AV362" s="248"/>
      <c r="AW362" s="249"/>
      <c r="AX362" s="248"/>
      <c r="AY362" s="250"/>
      <c r="AZ362" s="251"/>
    </row>
    <row r="363" spans="2:52" s="96" customFormat="1" ht="18.75" customHeight="1">
      <c r="B363" s="95"/>
      <c r="C363" s="95"/>
      <c r="D363" s="95"/>
      <c r="E363" s="95"/>
      <c r="H363" s="95"/>
      <c r="I363" s="95"/>
      <c r="J363" s="95"/>
      <c r="K363" s="95"/>
      <c r="L363" s="95"/>
      <c r="M363" s="95"/>
      <c r="P363" s="95"/>
      <c r="Q363" s="95"/>
      <c r="R363" s="95"/>
      <c r="AA363" s="95"/>
      <c r="AB363" s="95"/>
      <c r="AC363" s="95"/>
      <c r="AO363" s="95"/>
      <c r="AP363" s="95"/>
      <c r="AV363" s="248"/>
      <c r="AW363" s="249"/>
      <c r="AX363" s="248"/>
      <c r="AY363" s="250"/>
      <c r="AZ363" s="251"/>
    </row>
    <row r="364" spans="2:52" s="96" customFormat="1" ht="18.75" customHeight="1">
      <c r="B364" s="95"/>
      <c r="C364" s="95"/>
      <c r="D364" s="95"/>
      <c r="E364" s="95"/>
      <c r="H364" s="95"/>
      <c r="I364" s="95"/>
      <c r="J364" s="95"/>
      <c r="K364" s="95"/>
      <c r="L364" s="95"/>
      <c r="M364" s="95"/>
      <c r="P364" s="95"/>
      <c r="Q364" s="95"/>
      <c r="R364" s="95"/>
      <c r="AA364" s="95"/>
      <c r="AB364" s="95"/>
      <c r="AC364" s="95"/>
      <c r="AO364" s="95"/>
      <c r="AP364" s="95"/>
      <c r="AV364" s="248"/>
      <c r="AW364" s="249"/>
      <c r="AX364" s="248"/>
      <c r="AY364" s="250"/>
      <c r="AZ364" s="251"/>
    </row>
    <row r="365" spans="2:52" s="96" customFormat="1" ht="18.75" customHeight="1">
      <c r="B365" s="95"/>
      <c r="C365" s="95"/>
      <c r="D365" s="95"/>
      <c r="E365" s="95"/>
      <c r="H365" s="95"/>
      <c r="I365" s="95"/>
      <c r="J365" s="95"/>
      <c r="K365" s="95"/>
      <c r="L365" s="95"/>
      <c r="M365" s="95"/>
      <c r="P365" s="95"/>
      <c r="Q365" s="95"/>
      <c r="R365" s="95"/>
      <c r="AA365" s="95"/>
      <c r="AB365" s="95"/>
      <c r="AC365" s="95"/>
      <c r="AO365" s="95"/>
      <c r="AP365" s="95"/>
      <c r="AV365" s="248"/>
      <c r="AW365" s="249"/>
      <c r="AX365" s="248"/>
      <c r="AY365" s="250"/>
      <c r="AZ365" s="251"/>
    </row>
    <row r="366" spans="2:52" s="96" customFormat="1" ht="18.75" customHeight="1">
      <c r="B366" s="95"/>
      <c r="C366" s="95"/>
      <c r="D366" s="95"/>
      <c r="E366" s="95"/>
      <c r="H366" s="95"/>
      <c r="I366" s="95"/>
      <c r="J366" s="95"/>
      <c r="K366" s="95"/>
      <c r="L366" s="95"/>
      <c r="M366" s="95"/>
      <c r="P366" s="95"/>
      <c r="Q366" s="95"/>
      <c r="R366" s="95"/>
      <c r="AA366" s="95"/>
      <c r="AB366" s="95"/>
      <c r="AC366" s="95"/>
      <c r="AO366" s="95"/>
      <c r="AP366" s="95"/>
      <c r="AV366" s="248"/>
      <c r="AW366" s="249"/>
      <c r="AX366" s="248"/>
      <c r="AY366" s="250"/>
      <c r="AZ366" s="251"/>
    </row>
    <row r="367" spans="2:52" s="96" customFormat="1" ht="18.75" customHeight="1">
      <c r="B367" s="95"/>
      <c r="C367" s="95"/>
      <c r="D367" s="95"/>
      <c r="E367" s="95"/>
      <c r="H367" s="95"/>
      <c r="I367" s="95"/>
      <c r="J367" s="95"/>
      <c r="K367" s="95"/>
      <c r="L367" s="95"/>
      <c r="M367" s="95"/>
      <c r="P367" s="95"/>
      <c r="Q367" s="95"/>
      <c r="R367" s="95"/>
      <c r="AA367" s="95"/>
      <c r="AB367" s="95"/>
      <c r="AC367" s="95"/>
      <c r="AO367" s="95"/>
      <c r="AP367" s="95"/>
      <c r="AV367" s="248"/>
      <c r="AW367" s="249"/>
      <c r="AX367" s="248"/>
      <c r="AY367" s="250"/>
      <c r="AZ367" s="251"/>
    </row>
    <row r="368" spans="2:52" s="96" customFormat="1" ht="18.75" customHeight="1">
      <c r="B368" s="95"/>
      <c r="C368" s="95"/>
      <c r="D368" s="95"/>
      <c r="E368" s="95"/>
      <c r="H368" s="95"/>
      <c r="I368" s="95"/>
      <c r="J368" s="95"/>
      <c r="K368" s="95"/>
      <c r="L368" s="95"/>
      <c r="M368" s="95"/>
      <c r="P368" s="95"/>
      <c r="Q368" s="95"/>
      <c r="R368" s="95"/>
      <c r="AA368" s="95"/>
      <c r="AB368" s="95"/>
      <c r="AC368" s="95"/>
      <c r="AO368" s="95"/>
      <c r="AP368" s="95"/>
      <c r="AV368" s="248"/>
      <c r="AW368" s="249"/>
      <c r="AX368" s="248"/>
      <c r="AY368" s="250"/>
      <c r="AZ368" s="251"/>
    </row>
    <row r="369" spans="2:52" s="96" customFormat="1" ht="18.75" customHeight="1">
      <c r="B369" s="95"/>
      <c r="C369" s="95"/>
      <c r="D369" s="95"/>
      <c r="E369" s="95"/>
      <c r="H369" s="95"/>
      <c r="I369" s="95"/>
      <c r="J369" s="95"/>
      <c r="K369" s="95"/>
      <c r="L369" s="95"/>
      <c r="M369" s="95"/>
      <c r="P369" s="95"/>
      <c r="Q369" s="95"/>
      <c r="R369" s="95"/>
      <c r="AA369" s="95"/>
      <c r="AB369" s="95"/>
      <c r="AC369" s="95"/>
      <c r="AO369" s="95"/>
      <c r="AP369" s="95"/>
      <c r="AV369" s="248"/>
      <c r="AW369" s="249"/>
      <c r="AX369" s="248"/>
      <c r="AY369" s="250"/>
      <c r="AZ369" s="251"/>
    </row>
    <row r="370" spans="2:52" s="96" customFormat="1" ht="18.75" customHeight="1">
      <c r="B370" s="95"/>
      <c r="C370" s="95"/>
      <c r="D370" s="95"/>
      <c r="E370" s="95"/>
      <c r="H370" s="95"/>
      <c r="I370" s="95"/>
      <c r="J370" s="95"/>
      <c r="K370" s="95"/>
      <c r="L370" s="95"/>
      <c r="M370" s="95"/>
      <c r="P370" s="95"/>
      <c r="Q370" s="95"/>
      <c r="R370" s="95"/>
      <c r="AA370" s="95"/>
      <c r="AB370" s="95"/>
      <c r="AC370" s="95"/>
      <c r="AO370" s="95"/>
      <c r="AP370" s="95"/>
      <c r="AV370" s="248"/>
      <c r="AW370" s="249"/>
      <c r="AX370" s="248"/>
      <c r="AY370" s="250"/>
      <c r="AZ370" s="251"/>
    </row>
    <row r="371" spans="2:52" s="96" customFormat="1" ht="18.75" customHeight="1">
      <c r="B371" s="95"/>
      <c r="C371" s="95"/>
      <c r="D371" s="95"/>
      <c r="E371" s="95"/>
      <c r="H371" s="95"/>
      <c r="I371" s="95"/>
      <c r="J371" s="95"/>
      <c r="K371" s="95"/>
      <c r="L371" s="95"/>
      <c r="M371" s="95"/>
      <c r="P371" s="95"/>
      <c r="Q371" s="95"/>
      <c r="R371" s="95"/>
      <c r="AA371" s="95"/>
      <c r="AB371" s="95"/>
      <c r="AC371" s="95"/>
      <c r="AO371" s="95"/>
      <c r="AP371" s="95"/>
      <c r="AV371" s="248"/>
      <c r="AW371" s="249"/>
      <c r="AX371" s="248"/>
      <c r="AY371" s="250"/>
      <c r="AZ371" s="251"/>
    </row>
    <row r="372" spans="2:52" s="96" customFormat="1" ht="18.75" customHeight="1">
      <c r="B372" s="95"/>
      <c r="C372" s="95"/>
      <c r="D372" s="95"/>
      <c r="E372" s="95"/>
      <c r="H372" s="95"/>
      <c r="I372" s="95"/>
      <c r="J372" s="95"/>
      <c r="K372" s="95"/>
      <c r="L372" s="95"/>
      <c r="M372" s="95"/>
      <c r="P372" s="95"/>
      <c r="Q372" s="95"/>
      <c r="R372" s="95"/>
      <c r="AA372" s="95"/>
      <c r="AB372" s="95"/>
      <c r="AC372" s="95"/>
      <c r="AO372" s="95"/>
      <c r="AP372" s="95"/>
      <c r="AV372" s="248"/>
      <c r="AW372" s="249"/>
      <c r="AX372" s="248"/>
      <c r="AY372" s="250"/>
      <c r="AZ372" s="251"/>
    </row>
    <row r="373" spans="2:52" s="96" customFormat="1" ht="18.75" customHeight="1">
      <c r="B373" s="95"/>
      <c r="C373" s="95"/>
      <c r="D373" s="95"/>
      <c r="E373" s="95"/>
      <c r="H373" s="95"/>
      <c r="I373" s="95"/>
      <c r="J373" s="95"/>
      <c r="K373" s="95"/>
      <c r="L373" s="95"/>
      <c r="M373" s="95"/>
      <c r="P373" s="95"/>
      <c r="Q373" s="95"/>
      <c r="R373" s="95"/>
      <c r="AA373" s="95"/>
      <c r="AB373" s="95"/>
      <c r="AC373" s="95"/>
      <c r="AO373" s="95"/>
      <c r="AP373" s="95"/>
      <c r="AV373" s="248"/>
      <c r="AW373" s="249"/>
      <c r="AX373" s="248"/>
      <c r="AY373" s="250"/>
      <c r="AZ373" s="251"/>
    </row>
    <row r="374" spans="2:52" s="96" customFormat="1" ht="18.75" customHeight="1">
      <c r="B374" s="95"/>
      <c r="C374" s="95"/>
      <c r="D374" s="95"/>
      <c r="E374" s="95"/>
      <c r="H374" s="95"/>
      <c r="I374" s="95"/>
      <c r="J374" s="95"/>
      <c r="K374" s="95"/>
      <c r="L374" s="95"/>
      <c r="M374" s="95"/>
      <c r="P374" s="95"/>
      <c r="Q374" s="95"/>
      <c r="R374" s="95"/>
      <c r="AA374" s="95"/>
      <c r="AB374" s="95"/>
      <c r="AC374" s="95"/>
      <c r="AO374" s="95"/>
      <c r="AP374" s="95"/>
      <c r="AV374" s="248"/>
      <c r="AW374" s="249"/>
      <c r="AX374" s="248"/>
      <c r="AY374" s="250"/>
      <c r="AZ374" s="251"/>
    </row>
    <row r="375" spans="2:52" s="96" customFormat="1" ht="18.75" customHeight="1">
      <c r="B375" s="95"/>
      <c r="C375" s="95"/>
      <c r="D375" s="95"/>
      <c r="E375" s="95"/>
      <c r="H375" s="95"/>
      <c r="I375" s="95"/>
      <c r="J375" s="95"/>
      <c r="K375" s="95"/>
      <c r="L375" s="95"/>
      <c r="M375" s="95"/>
      <c r="P375" s="95"/>
      <c r="Q375" s="95"/>
      <c r="R375" s="95"/>
      <c r="AA375" s="95"/>
      <c r="AB375" s="95"/>
      <c r="AC375" s="95"/>
      <c r="AO375" s="95"/>
      <c r="AP375" s="95"/>
      <c r="AV375" s="248"/>
      <c r="AW375" s="249"/>
      <c r="AX375" s="248"/>
      <c r="AY375" s="250"/>
      <c r="AZ375" s="251"/>
    </row>
    <row r="376" spans="2:52" s="96" customFormat="1" ht="18.75" customHeight="1">
      <c r="B376" s="95"/>
      <c r="C376" s="95"/>
      <c r="D376" s="95"/>
      <c r="E376" s="95"/>
      <c r="H376" s="95"/>
      <c r="I376" s="95"/>
      <c r="J376" s="95"/>
      <c r="K376" s="95"/>
      <c r="L376" s="95"/>
      <c r="M376" s="95"/>
      <c r="P376" s="95"/>
      <c r="Q376" s="95"/>
      <c r="R376" s="95"/>
      <c r="AA376" s="95"/>
      <c r="AB376" s="95"/>
      <c r="AC376" s="95"/>
      <c r="AO376" s="95"/>
      <c r="AP376" s="95"/>
      <c r="AV376" s="248"/>
      <c r="AW376" s="249"/>
      <c r="AX376" s="248"/>
      <c r="AY376" s="250"/>
      <c r="AZ376" s="251"/>
    </row>
    <row r="377" spans="2:52" s="96" customFormat="1" ht="18.75" customHeight="1">
      <c r="B377" s="95"/>
      <c r="C377" s="95"/>
      <c r="D377" s="95"/>
      <c r="E377" s="95"/>
      <c r="H377" s="95"/>
      <c r="I377" s="95"/>
      <c r="J377" s="95"/>
      <c r="K377" s="95"/>
      <c r="L377" s="95"/>
      <c r="M377" s="95"/>
      <c r="P377" s="95"/>
      <c r="Q377" s="95"/>
      <c r="R377" s="95"/>
      <c r="AA377" s="95"/>
      <c r="AB377" s="95"/>
      <c r="AC377" s="95"/>
      <c r="AO377" s="95"/>
      <c r="AP377" s="95"/>
      <c r="AV377" s="248"/>
      <c r="AW377" s="249"/>
      <c r="AX377" s="248"/>
      <c r="AY377" s="250"/>
      <c r="AZ377" s="251"/>
    </row>
    <row r="378" spans="2:52" s="96" customFormat="1" ht="18.75" customHeight="1">
      <c r="B378" s="95"/>
      <c r="C378" s="95"/>
      <c r="D378" s="95"/>
      <c r="E378" s="95"/>
      <c r="H378" s="95"/>
      <c r="I378" s="95"/>
      <c r="J378" s="95"/>
      <c r="K378" s="95"/>
      <c r="L378" s="95"/>
      <c r="M378" s="95"/>
      <c r="P378" s="95"/>
      <c r="Q378" s="95"/>
      <c r="R378" s="95"/>
      <c r="AA378" s="95"/>
      <c r="AB378" s="95"/>
      <c r="AC378" s="95"/>
      <c r="AO378" s="95"/>
      <c r="AP378" s="95"/>
      <c r="AV378" s="248"/>
      <c r="AW378" s="249"/>
      <c r="AX378" s="248"/>
      <c r="AY378" s="250"/>
      <c r="AZ378" s="251"/>
    </row>
    <row r="379" spans="2:52" s="96" customFormat="1" ht="18.75" customHeight="1">
      <c r="B379" s="95"/>
      <c r="C379" s="95"/>
      <c r="D379" s="95"/>
      <c r="E379" s="95"/>
      <c r="H379" s="95"/>
      <c r="I379" s="95"/>
      <c r="J379" s="95"/>
      <c r="K379" s="95"/>
      <c r="L379" s="95"/>
      <c r="M379" s="95"/>
      <c r="P379" s="95"/>
      <c r="Q379" s="95"/>
      <c r="R379" s="95"/>
      <c r="AA379" s="95"/>
      <c r="AB379" s="95"/>
      <c r="AC379" s="95"/>
      <c r="AO379" s="95"/>
      <c r="AP379" s="95"/>
      <c r="AV379" s="248"/>
      <c r="AW379" s="249"/>
      <c r="AX379" s="248"/>
      <c r="AY379" s="250"/>
      <c r="AZ379" s="251"/>
    </row>
    <row r="380" spans="2:52" s="96" customFormat="1" ht="18.75" customHeight="1">
      <c r="B380" s="95"/>
      <c r="C380" s="95"/>
      <c r="D380" s="95"/>
      <c r="E380" s="95"/>
      <c r="H380" s="95"/>
      <c r="I380" s="95"/>
      <c r="J380" s="95"/>
      <c r="K380" s="95"/>
      <c r="L380" s="95"/>
      <c r="M380" s="95"/>
      <c r="P380" s="95"/>
      <c r="Q380" s="95"/>
      <c r="R380" s="95"/>
      <c r="AA380" s="95"/>
      <c r="AB380" s="95"/>
      <c r="AC380" s="95"/>
      <c r="AO380" s="95"/>
      <c r="AP380" s="95"/>
      <c r="AV380" s="248"/>
      <c r="AW380" s="249"/>
      <c r="AX380" s="248"/>
      <c r="AY380" s="250"/>
      <c r="AZ380" s="251"/>
    </row>
    <row r="381" spans="2:52" s="96" customFormat="1" ht="18.75" customHeight="1">
      <c r="B381" s="95"/>
      <c r="C381" s="95"/>
      <c r="D381" s="95"/>
      <c r="E381" s="95"/>
      <c r="H381" s="95"/>
      <c r="I381" s="95"/>
      <c r="J381" s="95"/>
      <c r="K381" s="95"/>
      <c r="L381" s="95"/>
      <c r="M381" s="95"/>
      <c r="P381" s="95"/>
      <c r="Q381" s="95"/>
      <c r="R381" s="95"/>
      <c r="AA381" s="95"/>
      <c r="AB381" s="95"/>
      <c r="AC381" s="95"/>
      <c r="AO381" s="95"/>
      <c r="AP381" s="95"/>
      <c r="AV381" s="248"/>
      <c r="AW381" s="249"/>
      <c r="AX381" s="248"/>
      <c r="AY381" s="250"/>
      <c r="AZ381" s="251"/>
    </row>
    <row r="382" spans="2:52" s="96" customFormat="1" ht="18.75" customHeight="1">
      <c r="B382" s="95"/>
      <c r="C382" s="95"/>
      <c r="D382" s="95"/>
      <c r="E382" s="95"/>
      <c r="H382" s="95"/>
      <c r="I382" s="95"/>
      <c r="J382" s="95"/>
      <c r="K382" s="95"/>
      <c r="L382" s="95"/>
      <c r="M382" s="95"/>
      <c r="P382" s="95"/>
      <c r="Q382" s="95"/>
      <c r="R382" s="95"/>
      <c r="AA382" s="95"/>
      <c r="AB382" s="95"/>
      <c r="AC382" s="95"/>
      <c r="AO382" s="95"/>
      <c r="AP382" s="95"/>
      <c r="AV382" s="248"/>
      <c r="AW382" s="249"/>
      <c r="AX382" s="248"/>
      <c r="AY382" s="250"/>
      <c r="AZ382" s="251"/>
    </row>
    <row r="383" spans="2:52" s="96" customFormat="1" ht="18.75" customHeight="1">
      <c r="B383" s="95"/>
      <c r="C383" s="95"/>
      <c r="D383" s="95"/>
      <c r="E383" s="95"/>
      <c r="H383" s="95"/>
      <c r="I383" s="95"/>
      <c r="J383" s="95"/>
      <c r="K383" s="95"/>
      <c r="L383" s="95"/>
      <c r="M383" s="95"/>
      <c r="P383" s="95"/>
      <c r="Q383" s="95"/>
      <c r="R383" s="95"/>
      <c r="AA383" s="95"/>
      <c r="AB383" s="95"/>
      <c r="AC383" s="95"/>
      <c r="AO383" s="95"/>
      <c r="AP383" s="95"/>
      <c r="AV383" s="248"/>
      <c r="AW383" s="249"/>
      <c r="AX383" s="248"/>
      <c r="AY383" s="250"/>
      <c r="AZ383" s="251"/>
    </row>
    <row r="384" spans="2:52" s="96" customFormat="1" ht="18.75" customHeight="1">
      <c r="B384" s="95"/>
      <c r="C384" s="95"/>
      <c r="D384" s="95"/>
      <c r="E384" s="95"/>
      <c r="H384" s="95"/>
      <c r="I384" s="95"/>
      <c r="J384" s="95"/>
      <c r="K384" s="95"/>
      <c r="L384" s="95"/>
      <c r="M384" s="95"/>
      <c r="P384" s="95"/>
      <c r="Q384" s="95"/>
      <c r="R384" s="95"/>
      <c r="AA384" s="95"/>
      <c r="AB384" s="95"/>
      <c r="AC384" s="95"/>
      <c r="AO384" s="95"/>
      <c r="AP384" s="95"/>
      <c r="AV384" s="248"/>
      <c r="AW384" s="249"/>
      <c r="AX384" s="248"/>
      <c r="AY384" s="250"/>
      <c r="AZ384" s="251"/>
    </row>
    <row r="385" spans="2:52" s="96" customFormat="1" ht="18.75" customHeight="1">
      <c r="B385" s="95"/>
      <c r="C385" s="95"/>
      <c r="D385" s="95"/>
      <c r="E385" s="95"/>
      <c r="H385" s="95"/>
      <c r="I385" s="95"/>
      <c r="J385" s="95"/>
      <c r="K385" s="95"/>
      <c r="L385" s="95"/>
      <c r="M385" s="95"/>
      <c r="P385" s="95"/>
      <c r="Q385" s="95"/>
      <c r="R385" s="95"/>
      <c r="AA385" s="95"/>
      <c r="AB385" s="95"/>
      <c r="AC385" s="95"/>
      <c r="AO385" s="95"/>
      <c r="AP385" s="95"/>
      <c r="AV385" s="248"/>
      <c r="AW385" s="249"/>
      <c r="AX385" s="248"/>
      <c r="AY385" s="250"/>
      <c r="AZ385" s="251"/>
    </row>
    <row r="386" spans="2:52" s="96" customFormat="1" ht="18.75" customHeight="1">
      <c r="B386" s="95"/>
      <c r="C386" s="95"/>
      <c r="D386" s="95"/>
      <c r="E386" s="95"/>
      <c r="H386" s="95"/>
      <c r="I386" s="95"/>
      <c r="J386" s="95"/>
      <c r="K386" s="95"/>
      <c r="L386" s="95"/>
      <c r="M386" s="95"/>
      <c r="P386" s="95"/>
      <c r="Q386" s="95"/>
      <c r="R386" s="95"/>
      <c r="AA386" s="95"/>
      <c r="AB386" s="95"/>
      <c r="AC386" s="95"/>
      <c r="AO386" s="95"/>
      <c r="AP386" s="95"/>
      <c r="AV386" s="248"/>
      <c r="AW386" s="249"/>
      <c r="AX386" s="248"/>
      <c r="AY386" s="250"/>
      <c r="AZ386" s="251"/>
    </row>
    <row r="387" spans="2:52" s="96" customFormat="1" ht="18.75" customHeight="1">
      <c r="B387" s="95"/>
      <c r="C387" s="95"/>
      <c r="D387" s="95"/>
      <c r="E387" s="95"/>
      <c r="H387" s="95"/>
      <c r="I387" s="95"/>
      <c r="J387" s="95"/>
      <c r="K387" s="95"/>
      <c r="L387" s="95"/>
      <c r="M387" s="95"/>
      <c r="P387" s="95"/>
      <c r="Q387" s="95"/>
      <c r="R387" s="95"/>
      <c r="AA387" s="95"/>
      <c r="AB387" s="95"/>
      <c r="AC387" s="95"/>
      <c r="AO387" s="95"/>
      <c r="AP387" s="95"/>
      <c r="AV387" s="248"/>
      <c r="AW387" s="249"/>
      <c r="AX387" s="248"/>
      <c r="AY387" s="250"/>
      <c r="AZ387" s="251"/>
    </row>
    <row r="388" spans="2:52" s="96" customFormat="1" ht="18.75" customHeight="1">
      <c r="B388" s="95"/>
      <c r="C388" s="95"/>
      <c r="D388" s="95"/>
      <c r="E388" s="95"/>
      <c r="H388" s="95"/>
      <c r="I388" s="95"/>
      <c r="J388" s="95"/>
      <c r="K388" s="95"/>
      <c r="L388" s="95"/>
      <c r="M388" s="95"/>
      <c r="P388" s="95"/>
      <c r="Q388" s="95"/>
      <c r="R388" s="95"/>
      <c r="AA388" s="95"/>
      <c r="AB388" s="95"/>
      <c r="AC388" s="95"/>
      <c r="AO388" s="95"/>
      <c r="AP388" s="95"/>
      <c r="AV388" s="248"/>
      <c r="AW388" s="249"/>
      <c r="AX388" s="248"/>
      <c r="AY388" s="250"/>
      <c r="AZ388" s="251"/>
    </row>
    <row r="389" spans="2:52" s="96" customFormat="1" ht="18.75" customHeight="1">
      <c r="B389" s="95"/>
      <c r="C389" s="95"/>
      <c r="D389" s="95"/>
      <c r="E389" s="95"/>
      <c r="H389" s="95"/>
      <c r="I389" s="95"/>
      <c r="J389" s="95"/>
      <c r="K389" s="95"/>
      <c r="L389" s="95"/>
      <c r="M389" s="95"/>
      <c r="P389" s="95"/>
      <c r="Q389" s="95"/>
      <c r="R389" s="95"/>
      <c r="AA389" s="95"/>
      <c r="AB389" s="95"/>
      <c r="AC389" s="95"/>
      <c r="AO389" s="95"/>
      <c r="AP389" s="95"/>
      <c r="AV389" s="248"/>
      <c r="AW389" s="249"/>
      <c r="AX389" s="248"/>
      <c r="AY389" s="250"/>
      <c r="AZ389" s="251"/>
    </row>
    <row r="390" spans="2:52" s="96" customFormat="1" ht="18.75" customHeight="1">
      <c r="B390" s="95"/>
      <c r="C390" s="95"/>
      <c r="D390" s="95"/>
      <c r="E390" s="95"/>
      <c r="H390" s="95"/>
      <c r="I390" s="95"/>
      <c r="J390" s="95"/>
      <c r="K390" s="95"/>
      <c r="L390" s="95"/>
      <c r="M390" s="95"/>
      <c r="P390" s="95"/>
      <c r="Q390" s="95"/>
      <c r="R390" s="95"/>
      <c r="AA390" s="95"/>
      <c r="AB390" s="95"/>
      <c r="AC390" s="95"/>
      <c r="AO390" s="95"/>
      <c r="AP390" s="95"/>
      <c r="AV390" s="248"/>
      <c r="AW390" s="249"/>
      <c r="AX390" s="248"/>
      <c r="AY390" s="250"/>
      <c r="AZ390" s="251"/>
    </row>
    <row r="391" spans="2:52" s="96" customFormat="1" ht="18.75" customHeight="1">
      <c r="B391" s="95"/>
      <c r="C391" s="95"/>
      <c r="D391" s="95"/>
      <c r="E391" s="95"/>
      <c r="H391" s="95"/>
      <c r="I391" s="95"/>
      <c r="J391" s="95"/>
      <c r="K391" s="95"/>
      <c r="L391" s="95"/>
      <c r="M391" s="95"/>
      <c r="P391" s="95"/>
      <c r="Q391" s="95"/>
      <c r="R391" s="95"/>
      <c r="AA391" s="95"/>
      <c r="AB391" s="95"/>
      <c r="AC391" s="95"/>
      <c r="AO391" s="95"/>
      <c r="AP391" s="95"/>
      <c r="AV391" s="248"/>
      <c r="AW391" s="249"/>
      <c r="AX391" s="248"/>
      <c r="AY391" s="250"/>
      <c r="AZ391" s="251"/>
    </row>
    <row r="392" spans="2:52" s="96" customFormat="1" ht="18.75" customHeight="1">
      <c r="B392" s="95"/>
      <c r="C392" s="95"/>
      <c r="D392" s="95"/>
      <c r="E392" s="95"/>
      <c r="H392" s="95"/>
      <c r="I392" s="95"/>
      <c r="J392" s="95"/>
      <c r="K392" s="95"/>
      <c r="L392" s="95"/>
      <c r="M392" s="95"/>
      <c r="P392" s="95"/>
      <c r="Q392" s="95"/>
      <c r="R392" s="95"/>
      <c r="AA392" s="95"/>
      <c r="AB392" s="95"/>
      <c r="AC392" s="95"/>
      <c r="AO392" s="95"/>
      <c r="AP392" s="95"/>
      <c r="AV392" s="248"/>
      <c r="AW392" s="249"/>
      <c r="AX392" s="248"/>
      <c r="AY392" s="250"/>
      <c r="AZ392" s="251"/>
    </row>
    <row r="393" spans="2:52" s="96" customFormat="1" ht="18.75" customHeight="1">
      <c r="B393" s="95"/>
      <c r="C393" s="95"/>
      <c r="D393" s="95"/>
      <c r="E393" s="95"/>
      <c r="H393" s="95"/>
      <c r="I393" s="95"/>
      <c r="J393" s="95"/>
      <c r="K393" s="95"/>
      <c r="L393" s="95"/>
      <c r="M393" s="95"/>
      <c r="P393" s="95"/>
      <c r="Q393" s="95"/>
      <c r="R393" s="95"/>
      <c r="AA393" s="95"/>
      <c r="AB393" s="95"/>
      <c r="AC393" s="95"/>
      <c r="AO393" s="95"/>
      <c r="AP393" s="95"/>
      <c r="AV393" s="248"/>
      <c r="AW393" s="249"/>
      <c r="AX393" s="248"/>
      <c r="AY393" s="250"/>
      <c r="AZ393" s="251"/>
    </row>
    <row r="394" spans="2:52" s="96" customFormat="1" ht="18.75" customHeight="1">
      <c r="B394" s="95"/>
      <c r="C394" s="95"/>
      <c r="D394" s="95"/>
      <c r="E394" s="95"/>
      <c r="H394" s="95"/>
      <c r="I394" s="95"/>
      <c r="J394" s="95"/>
      <c r="K394" s="95"/>
      <c r="L394" s="95"/>
      <c r="M394" s="95"/>
      <c r="P394" s="95"/>
      <c r="Q394" s="95"/>
      <c r="R394" s="95"/>
      <c r="AA394" s="95"/>
      <c r="AB394" s="95"/>
      <c r="AC394" s="95"/>
      <c r="AO394" s="95"/>
      <c r="AP394" s="95"/>
      <c r="AV394" s="248"/>
      <c r="AW394" s="249"/>
      <c r="AX394" s="248"/>
      <c r="AY394" s="250"/>
      <c r="AZ394" s="251"/>
    </row>
    <row r="395" spans="2:52" s="96" customFormat="1" ht="18.75" customHeight="1">
      <c r="B395" s="95"/>
      <c r="C395" s="95"/>
      <c r="D395" s="95"/>
      <c r="E395" s="95"/>
      <c r="H395" s="95"/>
      <c r="I395" s="95"/>
      <c r="J395" s="95"/>
      <c r="K395" s="95"/>
      <c r="L395" s="95"/>
      <c r="M395" s="95"/>
      <c r="P395" s="95"/>
      <c r="Q395" s="95"/>
      <c r="R395" s="95"/>
      <c r="AA395" s="95"/>
      <c r="AB395" s="95"/>
      <c r="AC395" s="95"/>
      <c r="AO395" s="95"/>
      <c r="AP395" s="95"/>
      <c r="AV395" s="248"/>
      <c r="AW395" s="249"/>
      <c r="AX395" s="248"/>
      <c r="AY395" s="250"/>
      <c r="AZ395" s="251"/>
    </row>
    <row r="396" spans="2:52" s="96" customFormat="1" ht="18.75" customHeight="1">
      <c r="B396" s="95"/>
      <c r="C396" s="95"/>
      <c r="D396" s="95"/>
      <c r="E396" s="95"/>
      <c r="H396" s="95"/>
      <c r="I396" s="95"/>
      <c r="J396" s="95"/>
      <c r="K396" s="95"/>
      <c r="L396" s="95"/>
      <c r="M396" s="95"/>
      <c r="P396" s="95"/>
      <c r="Q396" s="95"/>
      <c r="R396" s="95"/>
      <c r="AA396" s="95"/>
      <c r="AB396" s="95"/>
      <c r="AC396" s="95"/>
      <c r="AO396" s="95"/>
      <c r="AP396" s="95"/>
      <c r="AV396" s="248"/>
      <c r="AW396" s="249"/>
      <c r="AX396" s="248"/>
      <c r="AY396" s="250"/>
      <c r="AZ396" s="251"/>
    </row>
    <row r="397" spans="2:52" s="96" customFormat="1" ht="18.75" customHeight="1">
      <c r="B397" s="95"/>
      <c r="C397" s="95"/>
      <c r="D397" s="95"/>
      <c r="E397" s="95"/>
      <c r="H397" s="95"/>
      <c r="I397" s="95"/>
      <c r="J397" s="95"/>
      <c r="K397" s="95"/>
      <c r="L397" s="95"/>
      <c r="M397" s="95"/>
      <c r="P397" s="95"/>
      <c r="Q397" s="95"/>
      <c r="R397" s="95"/>
      <c r="AA397" s="95"/>
      <c r="AB397" s="95"/>
      <c r="AC397" s="95"/>
      <c r="AO397" s="95"/>
      <c r="AP397" s="95"/>
      <c r="AV397" s="248"/>
      <c r="AW397" s="249"/>
      <c r="AX397" s="248"/>
      <c r="AY397" s="250"/>
      <c r="AZ397" s="251"/>
    </row>
    <row r="398" spans="2:52" s="96" customFormat="1" ht="18.75" customHeight="1">
      <c r="B398" s="95"/>
      <c r="C398" s="95"/>
      <c r="D398" s="95"/>
      <c r="E398" s="95"/>
      <c r="H398" s="95"/>
      <c r="I398" s="95"/>
      <c r="J398" s="95"/>
      <c r="K398" s="95"/>
      <c r="L398" s="95"/>
      <c r="M398" s="95"/>
      <c r="P398" s="95"/>
      <c r="Q398" s="95"/>
      <c r="R398" s="95"/>
      <c r="AA398" s="95"/>
      <c r="AB398" s="95"/>
      <c r="AC398" s="95"/>
      <c r="AO398" s="95"/>
      <c r="AP398" s="95"/>
      <c r="AV398" s="248"/>
      <c r="AW398" s="249"/>
      <c r="AX398" s="248"/>
      <c r="AY398" s="250"/>
      <c r="AZ398" s="251"/>
    </row>
    <row r="399" spans="2:52" s="96" customFormat="1" ht="18.75" customHeight="1">
      <c r="B399" s="95"/>
      <c r="C399" s="95"/>
      <c r="D399" s="95"/>
      <c r="E399" s="95"/>
      <c r="H399" s="95"/>
      <c r="I399" s="95"/>
      <c r="J399" s="95"/>
      <c r="K399" s="95"/>
      <c r="L399" s="95"/>
      <c r="M399" s="95"/>
      <c r="P399" s="95"/>
      <c r="Q399" s="95"/>
      <c r="R399" s="95"/>
      <c r="AA399" s="95"/>
      <c r="AB399" s="95"/>
      <c r="AC399" s="95"/>
      <c r="AO399" s="95"/>
      <c r="AP399" s="95"/>
      <c r="AV399" s="248"/>
      <c r="AW399" s="249"/>
      <c r="AX399" s="248"/>
      <c r="AY399" s="250"/>
      <c r="AZ399" s="251"/>
    </row>
    <row r="400" spans="2:52" s="96" customFormat="1" ht="18.75" customHeight="1">
      <c r="B400" s="95"/>
      <c r="C400" s="95"/>
      <c r="D400" s="95"/>
      <c r="E400" s="95"/>
      <c r="H400" s="95"/>
      <c r="I400" s="95"/>
      <c r="J400" s="95"/>
      <c r="K400" s="95"/>
      <c r="L400" s="95"/>
      <c r="M400" s="95"/>
      <c r="P400" s="95"/>
      <c r="Q400" s="95"/>
      <c r="R400" s="95"/>
      <c r="AA400" s="95"/>
      <c r="AB400" s="95"/>
      <c r="AC400" s="95"/>
      <c r="AO400" s="95"/>
      <c r="AP400" s="95"/>
      <c r="AV400" s="248"/>
      <c r="AW400" s="249"/>
      <c r="AX400" s="248"/>
      <c r="AY400" s="250"/>
      <c r="AZ400" s="251"/>
    </row>
    <row r="401" spans="2:52" s="96" customFormat="1" ht="18.75" customHeight="1">
      <c r="B401" s="95"/>
      <c r="C401" s="95"/>
      <c r="D401" s="95"/>
      <c r="E401" s="95"/>
      <c r="H401" s="95"/>
      <c r="I401" s="95"/>
      <c r="J401" s="95"/>
      <c r="K401" s="95"/>
      <c r="L401" s="95"/>
      <c r="M401" s="95"/>
      <c r="P401" s="95"/>
      <c r="Q401" s="95"/>
      <c r="R401" s="95"/>
      <c r="AA401" s="95"/>
      <c r="AB401" s="95"/>
      <c r="AC401" s="95"/>
      <c r="AO401" s="95"/>
      <c r="AP401" s="95"/>
      <c r="AV401" s="248"/>
      <c r="AW401" s="249"/>
      <c r="AX401" s="248"/>
      <c r="AY401" s="250"/>
      <c r="AZ401" s="251"/>
    </row>
    <row r="402" spans="2:52" s="96" customFormat="1" ht="18.75" customHeight="1">
      <c r="B402" s="95"/>
      <c r="C402" s="95"/>
      <c r="D402" s="95"/>
      <c r="E402" s="95"/>
      <c r="H402" s="95"/>
      <c r="I402" s="95"/>
      <c r="J402" s="95"/>
      <c r="K402" s="95"/>
      <c r="L402" s="95"/>
      <c r="M402" s="95"/>
      <c r="P402" s="95"/>
      <c r="Q402" s="95"/>
      <c r="R402" s="95"/>
      <c r="AA402" s="95"/>
      <c r="AB402" s="95"/>
      <c r="AC402" s="95"/>
      <c r="AO402" s="95"/>
      <c r="AP402" s="95"/>
      <c r="AV402" s="248"/>
      <c r="AW402" s="249"/>
      <c r="AX402" s="248"/>
      <c r="AY402" s="250"/>
      <c r="AZ402" s="251"/>
    </row>
    <row r="403" spans="2:52" s="96" customFormat="1" ht="18.75" customHeight="1">
      <c r="B403" s="95"/>
      <c r="C403" s="95"/>
      <c r="D403" s="95"/>
      <c r="E403" s="95"/>
      <c r="H403" s="95"/>
      <c r="I403" s="95"/>
      <c r="J403" s="95"/>
      <c r="K403" s="95"/>
      <c r="L403" s="95"/>
      <c r="M403" s="95"/>
      <c r="P403" s="95"/>
      <c r="Q403" s="95"/>
      <c r="R403" s="95"/>
      <c r="AA403" s="95"/>
      <c r="AB403" s="95"/>
      <c r="AC403" s="95"/>
      <c r="AO403" s="95"/>
      <c r="AP403" s="95"/>
      <c r="AV403" s="248"/>
      <c r="AW403" s="249"/>
      <c r="AX403" s="248"/>
      <c r="AY403" s="250"/>
      <c r="AZ403" s="251"/>
    </row>
    <row r="404" spans="2:52" s="96" customFormat="1" ht="18.75" customHeight="1">
      <c r="B404" s="95"/>
      <c r="C404" s="95"/>
      <c r="D404" s="95"/>
      <c r="E404" s="95"/>
      <c r="H404" s="95"/>
      <c r="I404" s="95"/>
      <c r="J404" s="95"/>
      <c r="K404" s="95"/>
      <c r="L404" s="95"/>
      <c r="M404" s="95"/>
      <c r="P404" s="95"/>
      <c r="Q404" s="95"/>
      <c r="R404" s="95"/>
      <c r="AA404" s="95"/>
      <c r="AB404" s="95"/>
      <c r="AC404" s="95"/>
      <c r="AO404" s="95"/>
      <c r="AP404" s="95"/>
      <c r="AV404" s="248"/>
      <c r="AW404" s="249"/>
      <c r="AX404" s="248"/>
      <c r="AY404" s="250"/>
      <c r="AZ404" s="251"/>
    </row>
    <row r="405" spans="2:52" s="96" customFormat="1" ht="18.75" customHeight="1">
      <c r="B405" s="95"/>
      <c r="C405" s="95"/>
      <c r="D405" s="95"/>
      <c r="E405" s="95"/>
      <c r="H405" s="95"/>
      <c r="I405" s="95"/>
      <c r="J405" s="95"/>
      <c r="K405" s="95"/>
      <c r="L405" s="95"/>
      <c r="M405" s="95"/>
      <c r="P405" s="95"/>
      <c r="Q405" s="95"/>
      <c r="R405" s="95"/>
      <c r="AA405" s="95"/>
      <c r="AB405" s="95"/>
      <c r="AC405" s="95"/>
      <c r="AO405" s="95"/>
      <c r="AP405" s="95"/>
      <c r="AV405" s="248"/>
      <c r="AW405" s="249"/>
      <c r="AX405" s="248"/>
      <c r="AY405" s="250"/>
      <c r="AZ405" s="251"/>
    </row>
    <row r="406" spans="2:52" s="96" customFormat="1" ht="18.75" customHeight="1">
      <c r="B406" s="95"/>
      <c r="C406" s="95"/>
      <c r="D406" s="95"/>
      <c r="E406" s="95"/>
      <c r="H406" s="95"/>
      <c r="I406" s="95"/>
      <c r="J406" s="95"/>
      <c r="K406" s="95"/>
      <c r="L406" s="95"/>
      <c r="M406" s="95"/>
      <c r="P406" s="95"/>
      <c r="Q406" s="95"/>
      <c r="R406" s="95"/>
      <c r="AA406" s="95"/>
      <c r="AB406" s="95"/>
      <c r="AC406" s="95"/>
      <c r="AO406" s="95"/>
      <c r="AP406" s="95"/>
      <c r="AV406" s="248"/>
      <c r="AW406" s="249"/>
      <c r="AX406" s="248"/>
      <c r="AY406" s="250"/>
      <c r="AZ406" s="251"/>
    </row>
    <row r="407" spans="2:52" s="96" customFormat="1" ht="18.75" customHeight="1">
      <c r="B407" s="95"/>
      <c r="C407" s="95"/>
      <c r="D407" s="95"/>
      <c r="E407" s="95"/>
      <c r="H407" s="95"/>
      <c r="I407" s="95"/>
      <c r="J407" s="95"/>
      <c r="K407" s="95"/>
      <c r="L407" s="95"/>
      <c r="M407" s="95"/>
      <c r="P407" s="95"/>
      <c r="Q407" s="95"/>
      <c r="R407" s="95"/>
      <c r="AA407" s="95"/>
      <c r="AB407" s="95"/>
      <c r="AC407" s="95"/>
      <c r="AO407" s="95"/>
      <c r="AP407" s="95"/>
      <c r="AV407" s="248"/>
      <c r="AW407" s="249"/>
      <c r="AX407" s="248"/>
      <c r="AY407" s="250"/>
      <c r="AZ407" s="251"/>
    </row>
    <row r="408" spans="2:52" s="96" customFormat="1" ht="18.75" customHeight="1">
      <c r="B408" s="95"/>
      <c r="C408" s="95"/>
      <c r="D408" s="95"/>
      <c r="E408" s="95"/>
      <c r="H408" s="95"/>
      <c r="I408" s="95"/>
      <c r="J408" s="95"/>
      <c r="K408" s="95"/>
      <c r="L408" s="95"/>
      <c r="M408" s="95"/>
      <c r="P408" s="95"/>
      <c r="Q408" s="95"/>
      <c r="R408" s="95"/>
      <c r="AA408" s="95"/>
      <c r="AB408" s="95"/>
      <c r="AC408" s="95"/>
      <c r="AO408" s="95"/>
      <c r="AP408" s="95"/>
      <c r="AV408" s="248"/>
      <c r="AW408" s="249"/>
      <c r="AX408" s="248"/>
      <c r="AY408" s="250"/>
      <c r="AZ408" s="251"/>
    </row>
    <row r="409" spans="2:52" s="96" customFormat="1" ht="18.75" customHeight="1">
      <c r="B409" s="95"/>
      <c r="C409" s="95"/>
      <c r="D409" s="95"/>
      <c r="E409" s="95"/>
      <c r="H409" s="95"/>
      <c r="I409" s="95"/>
      <c r="J409" s="95"/>
      <c r="K409" s="95"/>
      <c r="L409" s="95"/>
      <c r="M409" s="95"/>
      <c r="P409" s="95"/>
      <c r="Q409" s="95"/>
      <c r="R409" s="95"/>
      <c r="AA409" s="95"/>
      <c r="AB409" s="95"/>
      <c r="AC409" s="95"/>
      <c r="AO409" s="95"/>
      <c r="AP409" s="95"/>
      <c r="AV409" s="248"/>
      <c r="AW409" s="249"/>
      <c r="AX409" s="248"/>
      <c r="AY409" s="250"/>
      <c r="AZ409" s="251"/>
    </row>
    <row r="410" spans="2:52" s="96" customFormat="1" ht="18.75" customHeight="1">
      <c r="B410" s="95"/>
      <c r="C410" s="95"/>
      <c r="D410" s="95"/>
      <c r="E410" s="95"/>
      <c r="H410" s="95"/>
      <c r="I410" s="95"/>
      <c r="J410" s="95"/>
      <c r="K410" s="95"/>
      <c r="L410" s="95"/>
      <c r="M410" s="95"/>
      <c r="P410" s="95"/>
      <c r="Q410" s="95"/>
      <c r="R410" s="95"/>
      <c r="AA410" s="95"/>
      <c r="AB410" s="95"/>
      <c r="AC410" s="95"/>
      <c r="AO410" s="95"/>
      <c r="AP410" s="95"/>
      <c r="AV410" s="248"/>
      <c r="AW410" s="249"/>
      <c r="AX410" s="248"/>
      <c r="AY410" s="250"/>
      <c r="AZ410" s="251"/>
    </row>
    <row r="411" spans="2:52" s="96" customFormat="1" ht="18.75" customHeight="1">
      <c r="B411" s="95"/>
      <c r="C411" s="95"/>
      <c r="D411" s="95"/>
      <c r="E411" s="95"/>
      <c r="H411" s="95"/>
      <c r="I411" s="95"/>
      <c r="J411" s="95"/>
      <c r="K411" s="95"/>
      <c r="L411" s="95"/>
      <c r="M411" s="95"/>
      <c r="P411" s="95"/>
      <c r="Q411" s="95"/>
      <c r="R411" s="95"/>
      <c r="AA411" s="95"/>
      <c r="AB411" s="95"/>
      <c r="AC411" s="95"/>
      <c r="AO411" s="95"/>
      <c r="AP411" s="95"/>
      <c r="AV411" s="248"/>
      <c r="AW411" s="249"/>
      <c r="AX411" s="248"/>
      <c r="AY411" s="250"/>
      <c r="AZ411" s="251"/>
    </row>
    <row r="412" spans="2:52" s="96" customFormat="1" ht="18.75" customHeight="1">
      <c r="B412" s="95"/>
      <c r="C412" s="95"/>
      <c r="D412" s="95"/>
      <c r="E412" s="95"/>
      <c r="H412" s="95"/>
      <c r="I412" s="95"/>
      <c r="J412" s="95"/>
      <c r="K412" s="95"/>
      <c r="L412" s="95"/>
      <c r="M412" s="95"/>
      <c r="P412" s="95"/>
      <c r="Q412" s="95"/>
      <c r="R412" s="95"/>
      <c r="AA412" s="95"/>
      <c r="AB412" s="95"/>
      <c r="AC412" s="95"/>
      <c r="AO412" s="95"/>
      <c r="AP412" s="95"/>
      <c r="AV412" s="248"/>
      <c r="AW412" s="249"/>
      <c r="AX412" s="248"/>
      <c r="AY412" s="250"/>
      <c r="AZ412" s="251"/>
    </row>
    <row r="413" spans="2:52" s="96" customFormat="1" ht="18.75" customHeight="1">
      <c r="B413" s="95"/>
      <c r="C413" s="95"/>
      <c r="D413" s="95"/>
      <c r="E413" s="95"/>
      <c r="H413" s="95"/>
      <c r="I413" s="95"/>
      <c r="J413" s="95"/>
      <c r="K413" s="95"/>
      <c r="L413" s="95"/>
      <c r="M413" s="95"/>
      <c r="P413" s="95"/>
      <c r="Q413" s="95"/>
      <c r="R413" s="95"/>
      <c r="AA413" s="95"/>
      <c r="AB413" s="95"/>
      <c r="AC413" s="95"/>
      <c r="AO413" s="95"/>
      <c r="AP413" s="95"/>
      <c r="AV413" s="248"/>
      <c r="AW413" s="249"/>
      <c r="AX413" s="248"/>
      <c r="AY413" s="250"/>
      <c r="AZ413" s="251"/>
    </row>
    <row r="414" spans="2:52" s="96" customFormat="1" ht="18.75" customHeight="1">
      <c r="B414" s="95"/>
      <c r="C414" s="95"/>
      <c r="D414" s="95"/>
      <c r="E414" s="95"/>
      <c r="H414" s="95"/>
      <c r="I414" s="95"/>
      <c r="J414" s="95"/>
      <c r="K414" s="95"/>
      <c r="L414" s="95"/>
      <c r="M414" s="95"/>
      <c r="P414" s="95"/>
      <c r="Q414" s="95"/>
      <c r="R414" s="95"/>
      <c r="AA414" s="95"/>
      <c r="AB414" s="95"/>
      <c r="AC414" s="95"/>
      <c r="AO414" s="95"/>
      <c r="AP414" s="95"/>
      <c r="AV414" s="248"/>
      <c r="AW414" s="249"/>
      <c r="AX414" s="248"/>
      <c r="AY414" s="250"/>
      <c r="AZ414" s="251"/>
    </row>
    <row r="415" spans="2:52" s="96" customFormat="1" ht="18.75" customHeight="1">
      <c r="B415" s="95"/>
      <c r="C415" s="95"/>
      <c r="D415" s="95"/>
      <c r="E415" s="95"/>
      <c r="H415" s="95"/>
      <c r="I415" s="95"/>
      <c r="J415" s="95"/>
      <c r="K415" s="95"/>
      <c r="L415" s="95"/>
      <c r="M415" s="95"/>
      <c r="P415" s="95"/>
      <c r="Q415" s="95"/>
      <c r="R415" s="95"/>
      <c r="AA415" s="95"/>
      <c r="AB415" s="95"/>
      <c r="AC415" s="95"/>
      <c r="AO415" s="95"/>
      <c r="AP415" s="95"/>
      <c r="AV415" s="248"/>
      <c r="AW415" s="249"/>
      <c r="AX415" s="248"/>
      <c r="AY415" s="250"/>
      <c r="AZ415" s="251"/>
    </row>
    <row r="416" spans="2:52" s="96" customFormat="1" ht="18.75" customHeight="1">
      <c r="B416" s="95"/>
      <c r="C416" s="95"/>
      <c r="D416" s="95"/>
      <c r="E416" s="95"/>
      <c r="H416" s="95"/>
      <c r="I416" s="95"/>
      <c r="J416" s="95"/>
      <c r="K416" s="95"/>
      <c r="L416" s="95"/>
      <c r="M416" s="95"/>
      <c r="P416" s="95"/>
      <c r="Q416" s="95"/>
      <c r="R416" s="95"/>
      <c r="AA416" s="95"/>
      <c r="AB416" s="95"/>
      <c r="AC416" s="95"/>
      <c r="AO416" s="95"/>
      <c r="AP416" s="95"/>
      <c r="AV416" s="248"/>
      <c r="AW416" s="249"/>
      <c r="AX416" s="248"/>
      <c r="AY416" s="250"/>
      <c r="AZ416" s="251"/>
    </row>
    <row r="417" spans="2:52" s="96" customFormat="1" ht="18.75" customHeight="1">
      <c r="B417" s="95"/>
      <c r="C417" s="95"/>
      <c r="D417" s="95"/>
      <c r="E417" s="95"/>
      <c r="H417" s="95"/>
      <c r="I417" s="95"/>
      <c r="J417" s="95"/>
      <c r="K417" s="95"/>
      <c r="L417" s="95"/>
      <c r="M417" s="95"/>
      <c r="P417" s="95"/>
      <c r="Q417" s="95"/>
      <c r="R417" s="95"/>
      <c r="AA417" s="95"/>
      <c r="AB417" s="95"/>
      <c r="AC417" s="95"/>
      <c r="AO417" s="95"/>
      <c r="AP417" s="95"/>
      <c r="AV417" s="248"/>
      <c r="AW417" s="249"/>
      <c r="AX417" s="248"/>
      <c r="AY417" s="250"/>
      <c r="AZ417" s="251"/>
    </row>
    <row r="418" spans="2:52" s="96" customFormat="1" ht="18.75" customHeight="1">
      <c r="B418" s="95"/>
      <c r="C418" s="95"/>
      <c r="D418" s="95"/>
      <c r="E418" s="95"/>
      <c r="H418" s="95"/>
      <c r="I418" s="95"/>
      <c r="J418" s="95"/>
      <c r="K418" s="95"/>
      <c r="L418" s="95"/>
      <c r="M418" s="95"/>
      <c r="P418" s="95"/>
      <c r="Q418" s="95"/>
      <c r="R418" s="95"/>
      <c r="AA418" s="95"/>
      <c r="AB418" s="95"/>
      <c r="AC418" s="95"/>
      <c r="AO418" s="95"/>
      <c r="AP418" s="95"/>
      <c r="AV418" s="248"/>
      <c r="AW418" s="249"/>
      <c r="AX418" s="248"/>
      <c r="AY418" s="250"/>
      <c r="AZ418" s="251"/>
    </row>
    <row r="419" spans="2:52" s="96" customFormat="1" ht="18.75" customHeight="1">
      <c r="B419" s="95"/>
      <c r="C419" s="95"/>
      <c r="D419" s="95"/>
      <c r="E419" s="95"/>
      <c r="H419" s="95"/>
      <c r="I419" s="95"/>
      <c r="J419" s="95"/>
      <c r="K419" s="95"/>
      <c r="L419" s="95"/>
      <c r="M419" s="95"/>
      <c r="P419" s="95"/>
      <c r="Q419" s="95"/>
      <c r="R419" s="95"/>
      <c r="AA419" s="95"/>
      <c r="AB419" s="95"/>
      <c r="AC419" s="95"/>
      <c r="AO419" s="95"/>
      <c r="AP419" s="95"/>
      <c r="AV419" s="248"/>
      <c r="AW419" s="249"/>
      <c r="AX419" s="248"/>
      <c r="AY419" s="250"/>
      <c r="AZ419" s="251"/>
    </row>
    <row r="420" spans="2:52" s="96" customFormat="1" ht="18.75" customHeight="1">
      <c r="B420" s="95"/>
      <c r="C420" s="95"/>
      <c r="D420" s="95"/>
      <c r="E420" s="95"/>
      <c r="H420" s="95"/>
      <c r="I420" s="95"/>
      <c r="J420" s="95"/>
      <c r="K420" s="95"/>
      <c r="L420" s="95"/>
      <c r="M420" s="95"/>
      <c r="P420" s="95"/>
      <c r="Q420" s="95"/>
      <c r="R420" s="95"/>
      <c r="AA420" s="95"/>
      <c r="AB420" s="95"/>
      <c r="AC420" s="95"/>
      <c r="AO420" s="95"/>
      <c r="AP420" s="95"/>
      <c r="AV420" s="248"/>
      <c r="AW420" s="249"/>
      <c r="AX420" s="248"/>
      <c r="AY420" s="250"/>
      <c r="AZ420" s="251"/>
    </row>
    <row r="421" spans="2:52" s="96" customFormat="1" ht="18.75" customHeight="1">
      <c r="B421" s="95"/>
      <c r="C421" s="95"/>
      <c r="D421" s="95"/>
      <c r="E421" s="95"/>
      <c r="H421" s="95"/>
      <c r="I421" s="95"/>
      <c r="J421" s="95"/>
      <c r="K421" s="95"/>
      <c r="L421" s="95"/>
      <c r="M421" s="95"/>
      <c r="P421" s="95"/>
      <c r="Q421" s="95"/>
      <c r="R421" s="95"/>
      <c r="AA421" s="95"/>
      <c r="AB421" s="95"/>
      <c r="AC421" s="95"/>
      <c r="AO421" s="95"/>
      <c r="AP421" s="95"/>
      <c r="AV421" s="248"/>
      <c r="AW421" s="249"/>
      <c r="AX421" s="248"/>
      <c r="AY421" s="250"/>
      <c r="AZ421" s="251"/>
    </row>
    <row r="422" spans="2:52" s="96" customFormat="1" ht="18.75" customHeight="1">
      <c r="B422" s="95"/>
      <c r="C422" s="95"/>
      <c r="D422" s="95"/>
      <c r="E422" s="95"/>
      <c r="H422" s="95"/>
      <c r="I422" s="95"/>
      <c r="J422" s="95"/>
      <c r="K422" s="95"/>
      <c r="L422" s="95"/>
      <c r="M422" s="95"/>
      <c r="P422" s="95"/>
      <c r="Q422" s="95"/>
      <c r="R422" s="95"/>
      <c r="AA422" s="95"/>
      <c r="AB422" s="95"/>
      <c r="AC422" s="95"/>
      <c r="AO422" s="95"/>
      <c r="AP422" s="95"/>
      <c r="AV422" s="248"/>
      <c r="AW422" s="249"/>
      <c r="AX422" s="248"/>
      <c r="AY422" s="250"/>
      <c r="AZ422" s="251"/>
    </row>
    <row r="423" spans="2:52" s="96" customFormat="1" ht="18.75" customHeight="1">
      <c r="B423" s="95"/>
      <c r="C423" s="95"/>
      <c r="D423" s="95"/>
      <c r="E423" s="95"/>
      <c r="H423" s="95"/>
      <c r="I423" s="95"/>
      <c r="J423" s="95"/>
      <c r="K423" s="95"/>
      <c r="L423" s="95"/>
      <c r="M423" s="95"/>
      <c r="P423" s="95"/>
      <c r="Q423" s="95"/>
      <c r="R423" s="95"/>
      <c r="AA423" s="95"/>
      <c r="AB423" s="95"/>
      <c r="AC423" s="95"/>
      <c r="AO423" s="95"/>
      <c r="AP423" s="95"/>
      <c r="AV423" s="248"/>
      <c r="AW423" s="249"/>
      <c r="AX423" s="248"/>
      <c r="AY423" s="250"/>
      <c r="AZ423" s="251"/>
    </row>
    <row r="424" spans="2:52" s="96" customFormat="1" ht="18.75" customHeight="1">
      <c r="B424" s="95"/>
      <c r="C424" s="95"/>
      <c r="D424" s="95"/>
      <c r="E424" s="95"/>
      <c r="H424" s="95"/>
      <c r="I424" s="95"/>
      <c r="J424" s="95"/>
      <c r="K424" s="95"/>
      <c r="L424" s="95"/>
      <c r="M424" s="95"/>
      <c r="P424" s="95"/>
      <c r="Q424" s="95"/>
      <c r="R424" s="95"/>
      <c r="AA424" s="95"/>
      <c r="AB424" s="95"/>
      <c r="AC424" s="95"/>
      <c r="AO424" s="95"/>
      <c r="AP424" s="95"/>
      <c r="AV424" s="248"/>
      <c r="AW424" s="249"/>
      <c r="AX424" s="248"/>
      <c r="AY424" s="250"/>
      <c r="AZ424" s="251"/>
    </row>
    <row r="425" spans="2:52" s="96" customFormat="1" ht="18.75" customHeight="1">
      <c r="B425" s="95"/>
      <c r="C425" s="95"/>
      <c r="D425" s="95"/>
      <c r="E425" s="95"/>
      <c r="H425" s="95"/>
      <c r="I425" s="95"/>
      <c r="J425" s="95"/>
      <c r="K425" s="95"/>
      <c r="L425" s="95"/>
      <c r="M425" s="95"/>
      <c r="P425" s="95"/>
      <c r="Q425" s="95"/>
      <c r="R425" s="95"/>
      <c r="AA425" s="95"/>
      <c r="AB425" s="95"/>
      <c r="AC425" s="95"/>
      <c r="AO425" s="95"/>
      <c r="AP425" s="95"/>
      <c r="AV425" s="248"/>
      <c r="AW425" s="249"/>
      <c r="AX425" s="248"/>
      <c r="AY425" s="250"/>
      <c r="AZ425" s="251"/>
    </row>
    <row r="426" spans="2:52" s="96" customFormat="1" ht="18.75" customHeight="1">
      <c r="B426" s="95"/>
      <c r="C426" s="95"/>
      <c r="D426" s="95"/>
      <c r="E426" s="95"/>
      <c r="H426" s="95"/>
      <c r="I426" s="95"/>
      <c r="J426" s="95"/>
      <c r="K426" s="95"/>
      <c r="L426" s="95"/>
      <c r="M426" s="95"/>
      <c r="P426" s="95"/>
      <c r="Q426" s="95"/>
      <c r="R426" s="95"/>
      <c r="AA426" s="95"/>
      <c r="AB426" s="95"/>
      <c r="AC426" s="95"/>
      <c r="AO426" s="95"/>
      <c r="AP426" s="95"/>
      <c r="AV426" s="248"/>
      <c r="AW426" s="249"/>
      <c r="AX426" s="248"/>
      <c r="AY426" s="250"/>
      <c r="AZ426" s="251"/>
    </row>
    <row r="427" spans="2:52" s="96" customFormat="1" ht="18.75" customHeight="1">
      <c r="B427" s="95"/>
      <c r="C427" s="95"/>
      <c r="D427" s="95"/>
      <c r="E427" s="95"/>
      <c r="H427" s="95"/>
      <c r="I427" s="95"/>
      <c r="J427" s="95"/>
      <c r="K427" s="95"/>
      <c r="L427" s="95"/>
      <c r="M427" s="95"/>
      <c r="P427" s="95"/>
      <c r="Q427" s="95"/>
      <c r="R427" s="95"/>
      <c r="AA427" s="95"/>
      <c r="AB427" s="95"/>
      <c r="AC427" s="95"/>
      <c r="AO427" s="95"/>
      <c r="AP427" s="95"/>
      <c r="AV427" s="248"/>
      <c r="AW427" s="249"/>
      <c r="AX427" s="248"/>
      <c r="AY427" s="250"/>
      <c r="AZ427" s="251"/>
    </row>
    <row r="428" spans="2:52" s="96" customFormat="1" ht="18.75" customHeight="1">
      <c r="B428" s="95"/>
      <c r="C428" s="95"/>
      <c r="D428" s="95"/>
      <c r="E428" s="95"/>
      <c r="H428" s="95"/>
      <c r="I428" s="95"/>
      <c r="J428" s="95"/>
      <c r="K428" s="95"/>
      <c r="L428" s="95"/>
      <c r="M428" s="95"/>
      <c r="P428" s="95"/>
      <c r="Q428" s="95"/>
      <c r="R428" s="95"/>
      <c r="AA428" s="95"/>
      <c r="AB428" s="95"/>
      <c r="AC428" s="95"/>
      <c r="AO428" s="95"/>
      <c r="AP428" s="95"/>
      <c r="AV428" s="248"/>
      <c r="AW428" s="249"/>
      <c r="AX428" s="248"/>
      <c r="AY428" s="250"/>
      <c r="AZ428" s="251"/>
    </row>
    <row r="429" spans="2:52" s="96" customFormat="1" ht="18.75" customHeight="1">
      <c r="B429" s="95"/>
      <c r="C429" s="95"/>
      <c r="D429" s="95"/>
      <c r="E429" s="95"/>
      <c r="H429" s="95"/>
      <c r="I429" s="95"/>
      <c r="J429" s="95"/>
      <c r="K429" s="95"/>
      <c r="L429" s="95"/>
      <c r="M429" s="95"/>
      <c r="P429" s="95"/>
      <c r="Q429" s="95"/>
      <c r="R429" s="95"/>
      <c r="AA429" s="95"/>
      <c r="AB429" s="95"/>
      <c r="AC429" s="95"/>
      <c r="AO429" s="95"/>
      <c r="AP429" s="95"/>
      <c r="AV429" s="248"/>
      <c r="AW429" s="249"/>
      <c r="AX429" s="248"/>
      <c r="AY429" s="250"/>
      <c r="AZ429" s="251"/>
    </row>
    <row r="430" spans="2:52" s="96" customFormat="1" ht="18.75" customHeight="1">
      <c r="B430" s="95"/>
      <c r="C430" s="95"/>
      <c r="D430" s="95"/>
      <c r="E430" s="95"/>
      <c r="H430" s="95"/>
      <c r="I430" s="95"/>
      <c r="J430" s="95"/>
      <c r="K430" s="95"/>
      <c r="L430" s="95"/>
      <c r="M430" s="95"/>
      <c r="P430" s="95"/>
      <c r="Q430" s="95"/>
      <c r="R430" s="95"/>
      <c r="AA430" s="95"/>
      <c r="AB430" s="95"/>
      <c r="AC430" s="95"/>
      <c r="AO430" s="95"/>
      <c r="AP430" s="95"/>
      <c r="AV430" s="248"/>
      <c r="AW430" s="249"/>
      <c r="AX430" s="248"/>
      <c r="AY430" s="250"/>
      <c r="AZ430" s="251"/>
    </row>
    <row r="431" spans="2:52" s="96" customFormat="1" ht="18.75" customHeight="1">
      <c r="B431" s="95"/>
      <c r="C431" s="95"/>
      <c r="D431" s="95"/>
      <c r="E431" s="95"/>
      <c r="H431" s="95"/>
      <c r="I431" s="95"/>
      <c r="J431" s="95"/>
      <c r="K431" s="95"/>
      <c r="L431" s="95"/>
      <c r="M431" s="95"/>
      <c r="P431" s="95"/>
      <c r="Q431" s="95"/>
      <c r="R431" s="95"/>
      <c r="AA431" s="95"/>
      <c r="AB431" s="95"/>
      <c r="AC431" s="95"/>
      <c r="AO431" s="95"/>
      <c r="AP431" s="95"/>
      <c r="AV431" s="248"/>
      <c r="AW431" s="249"/>
      <c r="AX431" s="248"/>
      <c r="AY431" s="250"/>
      <c r="AZ431" s="251"/>
    </row>
    <row r="432" spans="2:52" s="96" customFormat="1" ht="18.75" customHeight="1">
      <c r="B432" s="95"/>
      <c r="C432" s="95"/>
      <c r="D432" s="95"/>
      <c r="E432" s="95"/>
      <c r="H432" s="95"/>
      <c r="I432" s="95"/>
      <c r="J432" s="95"/>
      <c r="K432" s="95"/>
      <c r="L432" s="95"/>
      <c r="M432" s="95"/>
      <c r="P432" s="95"/>
      <c r="Q432" s="95"/>
      <c r="R432" s="95"/>
      <c r="AA432" s="95"/>
      <c r="AB432" s="95"/>
      <c r="AC432" s="95"/>
      <c r="AO432" s="95"/>
      <c r="AP432" s="95"/>
      <c r="AV432" s="248"/>
      <c r="AW432" s="249"/>
      <c r="AX432" s="248"/>
      <c r="AY432" s="250"/>
      <c r="AZ432" s="251"/>
    </row>
    <row r="433" spans="2:52" s="96" customFormat="1" ht="18.75" customHeight="1">
      <c r="B433" s="95"/>
      <c r="C433" s="95"/>
      <c r="D433" s="95"/>
      <c r="E433" s="95"/>
      <c r="H433" s="95"/>
      <c r="I433" s="95"/>
      <c r="J433" s="95"/>
      <c r="K433" s="95"/>
      <c r="L433" s="95"/>
      <c r="M433" s="95"/>
      <c r="P433" s="95"/>
      <c r="Q433" s="95"/>
      <c r="R433" s="95"/>
      <c r="AA433" s="95"/>
      <c r="AB433" s="95"/>
      <c r="AC433" s="95"/>
      <c r="AO433" s="95"/>
      <c r="AP433" s="95"/>
      <c r="AV433" s="248"/>
      <c r="AW433" s="249"/>
      <c r="AX433" s="248"/>
      <c r="AY433" s="250"/>
      <c r="AZ433" s="251"/>
    </row>
    <row r="434" spans="2:52" s="96" customFormat="1" ht="18.75" customHeight="1">
      <c r="B434" s="95"/>
      <c r="C434" s="95"/>
      <c r="D434" s="95"/>
      <c r="E434" s="95"/>
      <c r="H434" s="95"/>
      <c r="I434" s="95"/>
      <c r="J434" s="95"/>
      <c r="K434" s="95"/>
      <c r="L434" s="95"/>
      <c r="M434" s="95"/>
      <c r="P434" s="95"/>
      <c r="Q434" s="95"/>
      <c r="R434" s="95"/>
      <c r="AA434" s="95"/>
      <c r="AB434" s="95"/>
      <c r="AC434" s="95"/>
      <c r="AO434" s="95"/>
      <c r="AP434" s="95"/>
      <c r="AV434" s="248"/>
      <c r="AW434" s="249"/>
      <c r="AX434" s="248"/>
      <c r="AY434" s="250"/>
      <c r="AZ434" s="251"/>
    </row>
    <row r="435" spans="2:52" s="96" customFormat="1" ht="18.75" customHeight="1">
      <c r="B435" s="95"/>
      <c r="C435" s="95"/>
      <c r="D435" s="95"/>
      <c r="E435" s="95"/>
      <c r="H435" s="95"/>
      <c r="I435" s="95"/>
      <c r="J435" s="95"/>
      <c r="K435" s="95"/>
      <c r="L435" s="95"/>
      <c r="M435" s="95"/>
      <c r="P435" s="95"/>
      <c r="Q435" s="95"/>
      <c r="R435" s="95"/>
      <c r="AA435" s="95"/>
      <c r="AB435" s="95"/>
      <c r="AC435" s="95"/>
      <c r="AO435" s="95"/>
      <c r="AP435" s="95"/>
      <c r="AV435" s="248"/>
      <c r="AW435" s="249"/>
      <c r="AX435" s="248"/>
      <c r="AY435" s="250"/>
      <c r="AZ435" s="251"/>
    </row>
    <row r="436" spans="2:52" s="96" customFormat="1" ht="18.75" customHeight="1">
      <c r="B436" s="95"/>
      <c r="C436" s="95"/>
      <c r="D436" s="95"/>
      <c r="E436" s="95"/>
      <c r="H436" s="95"/>
      <c r="I436" s="95"/>
      <c r="J436" s="95"/>
      <c r="K436" s="95"/>
      <c r="L436" s="95"/>
      <c r="M436" s="95"/>
      <c r="P436" s="95"/>
      <c r="Q436" s="95"/>
      <c r="R436" s="95"/>
      <c r="AA436" s="95"/>
      <c r="AB436" s="95"/>
      <c r="AC436" s="95"/>
      <c r="AO436" s="95"/>
      <c r="AP436" s="95"/>
      <c r="AV436" s="248"/>
      <c r="AW436" s="249"/>
      <c r="AX436" s="248"/>
      <c r="AY436" s="250"/>
      <c r="AZ436" s="251"/>
    </row>
    <row r="437" spans="2:52" s="96" customFormat="1" ht="18.75" customHeight="1">
      <c r="B437" s="95"/>
      <c r="C437" s="95"/>
      <c r="D437" s="95"/>
      <c r="E437" s="95"/>
      <c r="H437" s="95"/>
      <c r="I437" s="95"/>
      <c r="J437" s="95"/>
      <c r="K437" s="95"/>
      <c r="L437" s="95"/>
      <c r="M437" s="95"/>
      <c r="P437" s="95"/>
      <c r="Q437" s="95"/>
      <c r="R437" s="95"/>
      <c r="AA437" s="95"/>
      <c r="AB437" s="95"/>
      <c r="AC437" s="95"/>
      <c r="AO437" s="95"/>
      <c r="AP437" s="95"/>
      <c r="AV437" s="248"/>
      <c r="AW437" s="249"/>
      <c r="AX437" s="248"/>
      <c r="AY437" s="250"/>
      <c r="AZ437" s="251"/>
    </row>
    <row r="438" spans="2:52" s="96" customFormat="1" ht="18.75" customHeight="1">
      <c r="B438" s="95"/>
      <c r="C438" s="95"/>
      <c r="D438" s="95"/>
      <c r="E438" s="95"/>
      <c r="H438" s="95"/>
      <c r="I438" s="95"/>
      <c r="J438" s="95"/>
      <c r="K438" s="95"/>
      <c r="L438" s="95"/>
      <c r="M438" s="95"/>
      <c r="P438" s="95"/>
      <c r="Q438" s="95"/>
      <c r="R438" s="95"/>
      <c r="AA438" s="95"/>
      <c r="AB438" s="95"/>
      <c r="AC438" s="95"/>
      <c r="AO438" s="95"/>
      <c r="AP438" s="95"/>
      <c r="AV438" s="248"/>
      <c r="AW438" s="249"/>
      <c r="AX438" s="248"/>
      <c r="AY438" s="250"/>
      <c r="AZ438" s="251"/>
    </row>
    <row r="439" spans="2:52" s="96" customFormat="1" ht="18.75" customHeight="1">
      <c r="B439" s="95"/>
      <c r="C439" s="95"/>
      <c r="D439" s="95"/>
      <c r="E439" s="95"/>
      <c r="H439" s="95"/>
      <c r="I439" s="95"/>
      <c r="J439" s="95"/>
      <c r="K439" s="95"/>
      <c r="L439" s="95"/>
      <c r="M439" s="95"/>
      <c r="P439" s="95"/>
      <c r="Q439" s="95"/>
      <c r="R439" s="95"/>
      <c r="AA439" s="95"/>
      <c r="AB439" s="95"/>
      <c r="AC439" s="95"/>
      <c r="AO439" s="95"/>
      <c r="AP439" s="95"/>
      <c r="AV439" s="248"/>
      <c r="AW439" s="249"/>
      <c r="AX439" s="248"/>
      <c r="AY439" s="250"/>
      <c r="AZ439" s="251"/>
    </row>
    <row r="440" spans="2:52" s="96" customFormat="1" ht="18.75" customHeight="1">
      <c r="B440" s="95"/>
      <c r="C440" s="95"/>
      <c r="D440" s="95"/>
      <c r="E440" s="95"/>
      <c r="H440" s="95"/>
      <c r="I440" s="95"/>
      <c r="J440" s="95"/>
      <c r="K440" s="95"/>
      <c r="L440" s="95"/>
      <c r="M440" s="95"/>
      <c r="P440" s="95"/>
      <c r="Q440" s="95"/>
      <c r="R440" s="95"/>
      <c r="AA440" s="95"/>
      <c r="AB440" s="95"/>
      <c r="AC440" s="95"/>
      <c r="AO440" s="95"/>
      <c r="AP440" s="95"/>
      <c r="AV440" s="248"/>
      <c r="AW440" s="249"/>
      <c r="AX440" s="248"/>
      <c r="AY440" s="250"/>
      <c r="AZ440" s="251"/>
    </row>
    <row r="441" spans="2:52" s="96" customFormat="1" ht="18.75" customHeight="1">
      <c r="B441" s="95"/>
      <c r="C441" s="95"/>
      <c r="D441" s="95"/>
      <c r="E441" s="95"/>
      <c r="H441" s="95"/>
      <c r="I441" s="95"/>
      <c r="J441" s="95"/>
      <c r="K441" s="95"/>
      <c r="L441" s="95"/>
      <c r="M441" s="95"/>
      <c r="P441" s="95"/>
      <c r="Q441" s="95"/>
      <c r="R441" s="95"/>
      <c r="AA441" s="95"/>
      <c r="AB441" s="95"/>
      <c r="AC441" s="95"/>
      <c r="AO441" s="95"/>
      <c r="AP441" s="95"/>
      <c r="AV441" s="248"/>
      <c r="AW441" s="249"/>
      <c r="AX441" s="248"/>
      <c r="AY441" s="250"/>
      <c r="AZ441" s="251"/>
    </row>
    <row r="442" spans="2:52" s="96" customFormat="1" ht="18.75" customHeight="1">
      <c r="B442" s="95"/>
      <c r="C442" s="95"/>
      <c r="D442" s="95"/>
      <c r="E442" s="95"/>
      <c r="H442" s="95"/>
      <c r="I442" s="95"/>
      <c r="J442" s="95"/>
      <c r="K442" s="95"/>
      <c r="L442" s="95"/>
      <c r="M442" s="95"/>
      <c r="P442" s="95"/>
      <c r="Q442" s="95"/>
      <c r="R442" s="95"/>
      <c r="AA442" s="95"/>
      <c r="AB442" s="95"/>
      <c r="AC442" s="95"/>
      <c r="AO442" s="95"/>
      <c r="AP442" s="95"/>
      <c r="AV442" s="248"/>
      <c r="AW442" s="249"/>
      <c r="AX442" s="248"/>
      <c r="AY442" s="250"/>
      <c r="AZ442" s="251"/>
    </row>
    <row r="443" spans="2:52" s="96" customFormat="1" ht="18.75" customHeight="1">
      <c r="B443" s="95"/>
      <c r="C443" s="95"/>
      <c r="D443" s="95"/>
      <c r="E443" s="95"/>
      <c r="H443" s="95"/>
      <c r="I443" s="95"/>
      <c r="J443" s="95"/>
      <c r="K443" s="95"/>
      <c r="L443" s="95"/>
      <c r="M443" s="95"/>
      <c r="P443" s="95"/>
      <c r="Q443" s="95"/>
      <c r="R443" s="95"/>
      <c r="AA443" s="95"/>
      <c r="AB443" s="95"/>
      <c r="AC443" s="95"/>
      <c r="AO443" s="95"/>
      <c r="AP443" s="95"/>
      <c r="AV443" s="248"/>
      <c r="AW443" s="249"/>
      <c r="AX443" s="248"/>
      <c r="AY443" s="250"/>
      <c r="AZ443" s="251"/>
    </row>
    <row r="444" spans="2:52" s="96" customFormat="1" ht="18.75" customHeight="1">
      <c r="B444" s="95"/>
      <c r="C444" s="95"/>
      <c r="D444" s="95"/>
      <c r="E444" s="95"/>
      <c r="H444" s="95"/>
      <c r="I444" s="95"/>
      <c r="J444" s="95"/>
      <c r="K444" s="95"/>
      <c r="L444" s="95"/>
      <c r="M444" s="95"/>
      <c r="P444" s="95"/>
      <c r="Q444" s="95"/>
      <c r="R444" s="95"/>
      <c r="AA444" s="95"/>
      <c r="AB444" s="95"/>
      <c r="AC444" s="95"/>
      <c r="AO444" s="95"/>
      <c r="AP444" s="95"/>
      <c r="AV444" s="248"/>
      <c r="AW444" s="249"/>
      <c r="AX444" s="248"/>
      <c r="AY444" s="250"/>
      <c r="AZ444" s="251"/>
    </row>
    <row r="445" spans="2:52" s="96" customFormat="1" ht="18.75" customHeight="1">
      <c r="B445" s="95"/>
      <c r="C445" s="95"/>
      <c r="D445" s="95"/>
      <c r="E445" s="95"/>
      <c r="H445" s="95"/>
      <c r="I445" s="95"/>
      <c r="J445" s="95"/>
      <c r="K445" s="95"/>
      <c r="L445" s="95"/>
      <c r="M445" s="95"/>
      <c r="P445" s="95"/>
      <c r="Q445" s="95"/>
      <c r="R445" s="95"/>
      <c r="AA445" s="95"/>
      <c r="AB445" s="95"/>
      <c r="AC445" s="95"/>
      <c r="AO445" s="95"/>
      <c r="AP445" s="95"/>
      <c r="AV445" s="248"/>
      <c r="AW445" s="249"/>
      <c r="AX445" s="248"/>
      <c r="AY445" s="250"/>
      <c r="AZ445" s="251"/>
    </row>
    <row r="446" spans="2:52" s="96" customFormat="1" ht="18.75" customHeight="1">
      <c r="B446" s="95"/>
      <c r="C446" s="95"/>
      <c r="D446" s="95"/>
      <c r="E446" s="95"/>
      <c r="H446" s="95"/>
      <c r="I446" s="95"/>
      <c r="J446" s="95"/>
      <c r="K446" s="95"/>
      <c r="L446" s="95"/>
      <c r="M446" s="95"/>
      <c r="P446" s="95"/>
      <c r="Q446" s="95"/>
      <c r="R446" s="95"/>
      <c r="AA446" s="95"/>
      <c r="AB446" s="95"/>
      <c r="AC446" s="95"/>
      <c r="AO446" s="95"/>
      <c r="AP446" s="95"/>
      <c r="AV446" s="248"/>
      <c r="AW446" s="249"/>
      <c r="AX446" s="248"/>
      <c r="AY446" s="250"/>
      <c r="AZ446" s="251"/>
    </row>
    <row r="447" spans="2:52" s="96" customFormat="1" ht="18.75" customHeight="1">
      <c r="B447" s="95"/>
      <c r="C447" s="95"/>
      <c r="D447" s="95"/>
      <c r="E447" s="95"/>
      <c r="H447" s="95"/>
      <c r="I447" s="95"/>
      <c r="J447" s="95"/>
      <c r="K447" s="95"/>
      <c r="L447" s="95"/>
      <c r="M447" s="95"/>
      <c r="P447" s="95"/>
      <c r="Q447" s="95"/>
      <c r="R447" s="95"/>
      <c r="AA447" s="95"/>
      <c r="AB447" s="95"/>
      <c r="AC447" s="95"/>
      <c r="AO447" s="95"/>
      <c r="AP447" s="95"/>
      <c r="AV447" s="248"/>
      <c r="AW447" s="249"/>
      <c r="AX447" s="248"/>
      <c r="AY447" s="250"/>
      <c r="AZ447" s="251"/>
    </row>
    <row r="448" spans="2:52" s="96" customFormat="1" ht="18.75" customHeight="1">
      <c r="B448" s="95"/>
      <c r="C448" s="95"/>
      <c r="D448" s="95"/>
      <c r="E448" s="95"/>
      <c r="H448" s="95"/>
      <c r="I448" s="95"/>
      <c r="J448" s="95"/>
      <c r="K448" s="95"/>
      <c r="L448" s="95"/>
      <c r="M448" s="95"/>
      <c r="P448" s="95"/>
      <c r="Q448" s="95"/>
      <c r="R448" s="95"/>
      <c r="AA448" s="95"/>
      <c r="AB448" s="95"/>
      <c r="AC448" s="95"/>
      <c r="AO448" s="95"/>
      <c r="AP448" s="95"/>
      <c r="AV448" s="248"/>
      <c r="AW448" s="249"/>
      <c r="AX448" s="248"/>
      <c r="AY448" s="250"/>
      <c r="AZ448" s="251"/>
    </row>
    <row r="449" spans="2:52" s="96" customFormat="1" ht="18.75" customHeight="1">
      <c r="B449" s="95"/>
      <c r="C449" s="95"/>
      <c r="D449" s="95"/>
      <c r="E449" s="95"/>
      <c r="H449" s="95"/>
      <c r="I449" s="95"/>
      <c r="J449" s="95"/>
      <c r="K449" s="95"/>
      <c r="L449" s="95"/>
      <c r="M449" s="95"/>
      <c r="P449" s="95"/>
      <c r="Q449" s="95"/>
      <c r="R449" s="95"/>
      <c r="AA449" s="95"/>
      <c r="AB449" s="95"/>
      <c r="AC449" s="95"/>
      <c r="AO449" s="95"/>
      <c r="AP449" s="95"/>
      <c r="AV449" s="248"/>
      <c r="AW449" s="249"/>
      <c r="AX449" s="248"/>
      <c r="AY449" s="250"/>
      <c r="AZ449" s="251"/>
    </row>
    <row r="450" spans="2:52" s="96" customFormat="1" ht="18.75" customHeight="1">
      <c r="B450" s="95"/>
      <c r="C450" s="95"/>
      <c r="D450" s="95"/>
      <c r="E450" s="95"/>
      <c r="H450" s="95"/>
      <c r="I450" s="95"/>
      <c r="J450" s="95"/>
      <c r="K450" s="95"/>
      <c r="L450" s="95"/>
      <c r="M450" s="95"/>
      <c r="P450" s="95"/>
      <c r="Q450" s="95"/>
      <c r="R450" s="95"/>
      <c r="AA450" s="95"/>
      <c r="AB450" s="95"/>
      <c r="AC450" s="95"/>
      <c r="AO450" s="95"/>
      <c r="AP450" s="95"/>
      <c r="AV450" s="248"/>
      <c r="AW450" s="249"/>
      <c r="AX450" s="248"/>
      <c r="AY450" s="250"/>
      <c r="AZ450" s="251"/>
    </row>
    <row r="451" spans="2:52" s="96" customFormat="1" ht="18.75" customHeight="1">
      <c r="B451" s="95"/>
      <c r="C451" s="95"/>
      <c r="D451" s="95"/>
      <c r="E451" s="95"/>
      <c r="H451" s="95"/>
      <c r="I451" s="95"/>
      <c r="J451" s="95"/>
      <c r="K451" s="95"/>
      <c r="L451" s="95"/>
      <c r="M451" s="95"/>
      <c r="P451" s="95"/>
      <c r="Q451" s="95"/>
      <c r="R451" s="95"/>
      <c r="AA451" s="95"/>
      <c r="AB451" s="95"/>
      <c r="AC451" s="95"/>
      <c r="AO451" s="95"/>
      <c r="AP451" s="95"/>
      <c r="AV451" s="248"/>
      <c r="AW451" s="249"/>
      <c r="AX451" s="248"/>
      <c r="AY451" s="250"/>
      <c r="AZ451" s="251"/>
    </row>
    <row r="452" spans="2:52" s="96" customFormat="1" ht="18.75" customHeight="1">
      <c r="B452" s="95"/>
      <c r="C452" s="95"/>
      <c r="D452" s="95"/>
      <c r="E452" s="95"/>
      <c r="H452" s="95"/>
      <c r="I452" s="95"/>
      <c r="J452" s="95"/>
      <c r="K452" s="95"/>
      <c r="L452" s="95"/>
      <c r="M452" s="95"/>
      <c r="P452" s="95"/>
      <c r="Q452" s="95"/>
      <c r="R452" s="95"/>
      <c r="AA452" s="95"/>
      <c r="AB452" s="95"/>
      <c r="AC452" s="95"/>
      <c r="AO452" s="95"/>
      <c r="AP452" s="95"/>
      <c r="AV452" s="248"/>
      <c r="AW452" s="249"/>
      <c r="AX452" s="248"/>
      <c r="AY452" s="250"/>
      <c r="AZ452" s="251"/>
    </row>
    <row r="453" spans="2:52" s="96" customFormat="1" ht="18.75" customHeight="1">
      <c r="B453" s="95"/>
      <c r="C453" s="95"/>
      <c r="D453" s="95"/>
      <c r="E453" s="95"/>
      <c r="H453" s="95"/>
      <c r="I453" s="95"/>
      <c r="J453" s="95"/>
      <c r="K453" s="95"/>
      <c r="L453" s="95"/>
      <c r="M453" s="95"/>
      <c r="P453" s="95"/>
      <c r="Q453" s="95"/>
      <c r="R453" s="95"/>
      <c r="AA453" s="95"/>
      <c r="AB453" s="95"/>
      <c r="AC453" s="95"/>
      <c r="AO453" s="95"/>
      <c r="AP453" s="95"/>
      <c r="AV453" s="248"/>
      <c r="AW453" s="249"/>
      <c r="AX453" s="248"/>
      <c r="AY453" s="250"/>
      <c r="AZ453" s="251"/>
    </row>
    <row r="454" spans="2:52" s="96" customFormat="1" ht="18.75" customHeight="1">
      <c r="B454" s="95"/>
      <c r="C454" s="95"/>
      <c r="D454" s="95"/>
      <c r="E454" s="95"/>
      <c r="H454" s="95"/>
      <c r="I454" s="95"/>
      <c r="J454" s="95"/>
      <c r="K454" s="95"/>
      <c r="L454" s="95"/>
      <c r="M454" s="95"/>
      <c r="P454" s="95"/>
      <c r="Q454" s="95"/>
      <c r="R454" s="95"/>
      <c r="AA454" s="95"/>
      <c r="AB454" s="95"/>
      <c r="AC454" s="95"/>
      <c r="AO454" s="95"/>
      <c r="AP454" s="95"/>
      <c r="AV454" s="248"/>
      <c r="AW454" s="249"/>
      <c r="AX454" s="248"/>
      <c r="AY454" s="250"/>
      <c r="AZ454" s="251"/>
    </row>
    <row r="455" spans="2:52" s="96" customFormat="1" ht="18.75" customHeight="1">
      <c r="B455" s="95"/>
      <c r="C455" s="95"/>
      <c r="D455" s="95"/>
      <c r="E455" s="95"/>
      <c r="H455" s="95"/>
      <c r="I455" s="95"/>
      <c r="J455" s="95"/>
      <c r="K455" s="95"/>
      <c r="L455" s="95"/>
      <c r="M455" s="95"/>
      <c r="P455" s="95"/>
      <c r="Q455" s="95"/>
      <c r="R455" s="95"/>
      <c r="AA455" s="95"/>
      <c r="AB455" s="95"/>
      <c r="AC455" s="95"/>
      <c r="AO455" s="95"/>
      <c r="AP455" s="95"/>
      <c r="AV455" s="248"/>
      <c r="AW455" s="249"/>
      <c r="AX455" s="248"/>
      <c r="AY455" s="250"/>
      <c r="AZ455" s="251"/>
    </row>
    <row r="456" spans="2:52" s="96" customFormat="1" ht="18.75" customHeight="1">
      <c r="B456" s="95"/>
      <c r="C456" s="95"/>
      <c r="D456" s="95"/>
      <c r="E456" s="95"/>
      <c r="H456" s="95"/>
      <c r="I456" s="95"/>
      <c r="J456" s="95"/>
      <c r="K456" s="95"/>
      <c r="L456" s="95"/>
      <c r="M456" s="95"/>
      <c r="P456" s="95"/>
      <c r="Q456" s="95"/>
      <c r="R456" s="95"/>
      <c r="AA456" s="95"/>
      <c r="AB456" s="95"/>
      <c r="AC456" s="95"/>
      <c r="AO456" s="95"/>
      <c r="AP456" s="95"/>
      <c r="AV456" s="248"/>
      <c r="AW456" s="249"/>
      <c r="AX456" s="248"/>
      <c r="AY456" s="250"/>
      <c r="AZ456" s="251"/>
    </row>
    <row r="457" spans="2:52" s="96" customFormat="1" ht="18.75" customHeight="1">
      <c r="B457" s="95"/>
      <c r="C457" s="95"/>
      <c r="D457" s="95"/>
      <c r="E457" s="95"/>
      <c r="H457" s="95"/>
      <c r="I457" s="95"/>
      <c r="J457" s="95"/>
      <c r="K457" s="95"/>
      <c r="L457" s="95"/>
      <c r="M457" s="95"/>
      <c r="P457" s="95"/>
      <c r="Q457" s="95"/>
      <c r="R457" s="95"/>
      <c r="AA457" s="95"/>
      <c r="AB457" s="95"/>
      <c r="AC457" s="95"/>
      <c r="AO457" s="95"/>
      <c r="AP457" s="95"/>
      <c r="AV457" s="248"/>
      <c r="AW457" s="249"/>
      <c r="AX457" s="248"/>
      <c r="AY457" s="250"/>
      <c r="AZ457" s="251"/>
    </row>
    <row r="458" spans="2:52" s="96" customFormat="1" ht="18.75" customHeight="1">
      <c r="B458" s="95"/>
      <c r="C458" s="95"/>
      <c r="D458" s="95"/>
      <c r="E458" s="95"/>
      <c r="H458" s="95"/>
      <c r="I458" s="95"/>
      <c r="J458" s="95"/>
      <c r="K458" s="95"/>
      <c r="L458" s="95"/>
      <c r="M458" s="95"/>
      <c r="P458" s="95"/>
      <c r="Q458" s="95"/>
      <c r="R458" s="95"/>
      <c r="AA458" s="95"/>
      <c r="AB458" s="95"/>
      <c r="AC458" s="95"/>
      <c r="AO458" s="95"/>
      <c r="AP458" s="95"/>
      <c r="AV458" s="248"/>
      <c r="AW458" s="249"/>
      <c r="AX458" s="248"/>
      <c r="AY458" s="250"/>
      <c r="AZ458" s="251"/>
    </row>
  </sheetData>
  <mergeCells count="32">
    <mergeCell ref="C214:F214"/>
    <mergeCell ref="C218:D218"/>
    <mergeCell ref="C219:D219"/>
    <mergeCell ref="C220:D220"/>
    <mergeCell ref="AE6:AI6"/>
    <mergeCell ref="AM6:AN6"/>
    <mergeCell ref="AO6:AP6"/>
    <mergeCell ref="AQ6:AU6"/>
    <mergeCell ref="U213:W213"/>
    <mergeCell ref="Y213:Z213"/>
    <mergeCell ref="C6:G6"/>
    <mergeCell ref="H6:O6"/>
    <mergeCell ref="P6:T6"/>
    <mergeCell ref="U6:V6"/>
    <mergeCell ref="W6:Z6"/>
    <mergeCell ref="AA6:AD6"/>
    <mergeCell ref="AO5:AP5"/>
    <mergeCell ref="AQ5:AU5"/>
    <mergeCell ref="AV5:AV7"/>
    <mergeCell ref="AW5:AW7"/>
    <mergeCell ref="AX5:AX7"/>
    <mergeCell ref="AY5:AY7"/>
    <mergeCell ref="A1:AX1"/>
    <mergeCell ref="A2:AX2"/>
    <mergeCell ref="A3:AX3"/>
    <mergeCell ref="A5:A7"/>
    <mergeCell ref="B5:B7"/>
    <mergeCell ref="C5:V5"/>
    <mergeCell ref="W5:AI5"/>
    <mergeCell ref="AJ5:AJ7"/>
    <mergeCell ref="AK5:AK7"/>
    <mergeCell ref="AM5:AN5"/>
  </mergeCells>
  <printOptions horizontalCentered="1"/>
  <pageMargins left="0" right="0" top="0.59055118110236227" bottom="0.59055118110236227" header="0.31496062992125984" footer="0.31496062992125984"/>
  <pageSetup paperSize="9" scale="98" orientation="landscape" r:id="rId1"/>
  <headerFooter>
    <oddFooter>หน้าที่ &amp;P&amp;R&amp;A</oddFooter>
  </headerFooter>
  <rowBreaks count="9" manualBreakCount="9">
    <brk id="37" max="16383" man="1"/>
    <brk id="85" max="16383" man="1"/>
    <brk id="125" max="16383" man="1"/>
    <brk id="141" max="16383" man="1"/>
    <brk id="157" max="16383" man="1"/>
    <brk id="179" max="16383" man="1"/>
    <brk id="193" max="16383" man="1"/>
    <brk id="212" max="16383" man="1"/>
    <brk id="2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workbookViewId="0">
      <pane ySplit="5" topLeftCell="A6" activePane="bottomLeft" state="frozen"/>
      <selection pane="bottomLeft" activeCell="M11" sqref="M11"/>
    </sheetView>
  </sheetViews>
  <sheetFormatPr defaultRowHeight="21.75"/>
  <cols>
    <col min="1" max="1" width="1.875" style="49" bestFit="1" customWidth="1"/>
    <col min="2" max="2" width="7.75" style="50" bestFit="1" customWidth="1"/>
    <col min="3" max="3" width="6.125" style="50" bestFit="1" customWidth="1"/>
    <col min="4" max="5" width="6.125" style="50" customWidth="1"/>
    <col min="6" max="8" width="4.375" style="50" bestFit="1" customWidth="1"/>
    <col min="9" max="9" width="3.5" style="50" bestFit="1" customWidth="1"/>
    <col min="10" max="12" width="5.25" style="50" bestFit="1" customWidth="1"/>
    <col min="13" max="16" width="4.375" style="50" bestFit="1" customWidth="1"/>
    <col min="17" max="17" width="3.5" style="50" bestFit="1" customWidth="1"/>
    <col min="18" max="20" width="5.25" style="50" bestFit="1" customWidth="1"/>
    <col min="21" max="21" width="4.375" style="50" bestFit="1" customWidth="1"/>
    <col min="22" max="16384" width="9" style="2"/>
  </cols>
  <sheetData>
    <row r="1" spans="1:27" ht="24">
      <c r="A1" s="62" t="s">
        <v>279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W1" s="54"/>
      <c r="X1" s="54"/>
      <c r="Y1" s="54"/>
      <c r="Z1" s="54"/>
      <c r="AA1" s="54"/>
    </row>
    <row r="2" spans="1:27" ht="24">
      <c r="A2" s="62" t="s">
        <v>278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W2" s="54"/>
      <c r="X2" s="54"/>
      <c r="Y2" s="54"/>
      <c r="Z2" s="54"/>
      <c r="AA2" s="54"/>
    </row>
    <row r="3" spans="1:27" ht="24">
      <c r="A3" s="64" t="s">
        <v>206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W3" s="55"/>
      <c r="X3" s="55"/>
      <c r="Y3" s="55"/>
      <c r="Z3" s="55"/>
      <c r="AA3" s="55"/>
    </row>
    <row r="4" spans="1:27" ht="24">
      <c r="A4" s="60" t="s">
        <v>0</v>
      </c>
      <c r="B4" s="60" t="s">
        <v>266</v>
      </c>
      <c r="C4" s="51" t="s">
        <v>274</v>
      </c>
      <c r="D4" s="53" t="s">
        <v>264</v>
      </c>
      <c r="E4" s="65" t="s">
        <v>281</v>
      </c>
      <c r="F4" s="67" t="s">
        <v>224</v>
      </c>
      <c r="G4" s="68"/>
      <c r="H4" s="68"/>
      <c r="I4" s="69"/>
      <c r="J4" s="63" t="s">
        <v>3</v>
      </c>
      <c r="K4" s="63"/>
      <c r="L4" s="63"/>
      <c r="M4" s="63"/>
      <c r="N4" s="63" t="s">
        <v>234</v>
      </c>
      <c r="O4" s="63"/>
      <c r="P4" s="63"/>
      <c r="Q4" s="63"/>
      <c r="R4" s="63" t="s">
        <v>210</v>
      </c>
      <c r="S4" s="63"/>
      <c r="T4" s="63"/>
      <c r="U4" s="63"/>
      <c r="W4" s="54"/>
      <c r="X4" s="54"/>
      <c r="Y4" s="54"/>
      <c r="Z4" s="54"/>
      <c r="AA4" s="54"/>
    </row>
    <row r="5" spans="1:27">
      <c r="A5" s="61"/>
      <c r="B5" s="61"/>
      <c r="C5" s="52" t="s">
        <v>264</v>
      </c>
      <c r="D5" s="52" t="s">
        <v>280</v>
      </c>
      <c r="E5" s="66"/>
      <c r="F5" s="43" t="s">
        <v>220</v>
      </c>
      <c r="G5" s="43" t="s">
        <v>221</v>
      </c>
      <c r="H5" s="43" t="s">
        <v>191</v>
      </c>
      <c r="I5" s="43" t="s">
        <v>201</v>
      </c>
      <c r="J5" s="43" t="s">
        <v>220</v>
      </c>
      <c r="K5" s="43" t="s">
        <v>221</v>
      </c>
      <c r="L5" s="43" t="s">
        <v>191</v>
      </c>
      <c r="M5" s="43" t="s">
        <v>201</v>
      </c>
      <c r="N5" s="43" t="s">
        <v>220</v>
      </c>
      <c r="O5" s="43" t="s">
        <v>221</v>
      </c>
      <c r="P5" s="43" t="s">
        <v>191</v>
      </c>
      <c r="Q5" s="43" t="s">
        <v>201</v>
      </c>
      <c r="R5" s="43" t="s">
        <v>220</v>
      </c>
      <c r="S5" s="43" t="s">
        <v>221</v>
      </c>
      <c r="T5" s="43" t="s">
        <v>191</v>
      </c>
      <c r="U5" s="43" t="s">
        <v>201</v>
      </c>
    </row>
    <row r="6" spans="1:27" s="42" customFormat="1">
      <c r="A6" s="44">
        <v>1</v>
      </c>
      <c r="B6" s="44" t="s">
        <v>267</v>
      </c>
      <c r="C6" s="44">
        <v>28</v>
      </c>
      <c r="D6" s="44">
        <v>12</v>
      </c>
      <c r="E6" s="44">
        <v>6</v>
      </c>
      <c r="F6" s="45">
        <v>327</v>
      </c>
      <c r="G6" s="45">
        <v>271</v>
      </c>
      <c r="H6" s="45">
        <v>598</v>
      </c>
      <c r="I6" s="45">
        <v>68</v>
      </c>
      <c r="J6" s="45">
        <v>1553</v>
      </c>
      <c r="K6" s="45">
        <v>1450</v>
      </c>
      <c r="L6" s="45">
        <v>3003</v>
      </c>
      <c r="M6" s="45">
        <v>183</v>
      </c>
      <c r="N6" s="45">
        <v>177</v>
      </c>
      <c r="O6" s="45">
        <v>126</v>
      </c>
      <c r="P6" s="45">
        <v>303</v>
      </c>
      <c r="Q6" s="45">
        <v>18</v>
      </c>
      <c r="R6" s="45">
        <v>2057</v>
      </c>
      <c r="S6" s="45">
        <v>1847</v>
      </c>
      <c r="T6" s="45">
        <v>3904</v>
      </c>
      <c r="U6" s="45">
        <v>269</v>
      </c>
    </row>
    <row r="7" spans="1:27" s="42" customFormat="1">
      <c r="A7" s="44">
        <v>2</v>
      </c>
      <c r="B7" s="44" t="s">
        <v>268</v>
      </c>
      <c r="C7" s="44">
        <v>14</v>
      </c>
      <c r="D7" s="44">
        <v>9</v>
      </c>
      <c r="E7" s="44">
        <v>4</v>
      </c>
      <c r="F7" s="45">
        <v>125</v>
      </c>
      <c r="G7" s="45">
        <v>117</v>
      </c>
      <c r="H7" s="45">
        <v>242</v>
      </c>
      <c r="I7" s="45">
        <v>29</v>
      </c>
      <c r="J7" s="45">
        <v>975</v>
      </c>
      <c r="K7" s="45">
        <v>887</v>
      </c>
      <c r="L7" s="45">
        <v>1862</v>
      </c>
      <c r="M7" s="45">
        <v>100</v>
      </c>
      <c r="N7" s="45">
        <v>112</v>
      </c>
      <c r="O7" s="45">
        <v>71</v>
      </c>
      <c r="P7" s="45">
        <v>183</v>
      </c>
      <c r="Q7" s="45">
        <v>13</v>
      </c>
      <c r="R7" s="45">
        <v>1212</v>
      </c>
      <c r="S7" s="45">
        <v>1075</v>
      </c>
      <c r="T7" s="45">
        <v>2287</v>
      </c>
      <c r="U7" s="45">
        <v>142</v>
      </c>
    </row>
    <row r="8" spans="1:27" s="42" customFormat="1">
      <c r="A8" s="44">
        <v>3</v>
      </c>
      <c r="B8" s="44" t="s">
        <v>269</v>
      </c>
      <c r="C8" s="44">
        <v>46</v>
      </c>
      <c r="D8" s="44">
        <v>15</v>
      </c>
      <c r="E8" s="44">
        <v>12</v>
      </c>
      <c r="F8" s="45">
        <v>1029</v>
      </c>
      <c r="G8" s="45">
        <v>974</v>
      </c>
      <c r="H8" s="45">
        <v>2003</v>
      </c>
      <c r="I8" s="45">
        <v>137</v>
      </c>
      <c r="J8" s="45">
        <v>3405</v>
      </c>
      <c r="K8" s="45">
        <v>3092</v>
      </c>
      <c r="L8" s="45">
        <v>6497</v>
      </c>
      <c r="M8" s="45">
        <v>329</v>
      </c>
      <c r="N8" s="45">
        <v>368</v>
      </c>
      <c r="O8" s="45">
        <v>295</v>
      </c>
      <c r="P8" s="45">
        <v>663</v>
      </c>
      <c r="Q8" s="45">
        <v>39</v>
      </c>
      <c r="R8" s="45">
        <v>4802</v>
      </c>
      <c r="S8" s="45">
        <v>4361</v>
      </c>
      <c r="T8" s="45">
        <v>9163</v>
      </c>
      <c r="U8" s="45">
        <v>505</v>
      </c>
    </row>
    <row r="9" spans="1:27" s="42" customFormat="1">
      <c r="A9" s="44">
        <v>4</v>
      </c>
      <c r="B9" s="44" t="s">
        <v>270</v>
      </c>
      <c r="C9" s="44">
        <v>14</v>
      </c>
      <c r="D9" s="44">
        <v>4</v>
      </c>
      <c r="E9" s="44">
        <v>2</v>
      </c>
      <c r="F9" s="45">
        <v>195</v>
      </c>
      <c r="G9" s="45">
        <v>211</v>
      </c>
      <c r="H9" s="45">
        <v>406</v>
      </c>
      <c r="I9" s="45">
        <v>34</v>
      </c>
      <c r="J9" s="45">
        <v>692</v>
      </c>
      <c r="K9" s="45">
        <v>655</v>
      </c>
      <c r="L9" s="45">
        <v>1347</v>
      </c>
      <c r="M9" s="45">
        <v>85</v>
      </c>
      <c r="N9" s="45">
        <v>53</v>
      </c>
      <c r="O9" s="45">
        <v>57</v>
      </c>
      <c r="P9" s="45">
        <v>110</v>
      </c>
      <c r="Q9" s="45">
        <v>6</v>
      </c>
      <c r="R9" s="45">
        <v>940</v>
      </c>
      <c r="S9" s="45">
        <v>923</v>
      </c>
      <c r="T9" s="45">
        <v>1863</v>
      </c>
      <c r="U9" s="45">
        <v>125</v>
      </c>
    </row>
    <row r="10" spans="1:27" s="42" customFormat="1">
      <c r="A10" s="44">
        <v>5</v>
      </c>
      <c r="B10" s="44" t="s">
        <v>271</v>
      </c>
      <c r="C10" s="44">
        <v>38</v>
      </c>
      <c r="D10" s="44">
        <v>17</v>
      </c>
      <c r="E10" s="44">
        <v>10</v>
      </c>
      <c r="F10" s="45">
        <v>707</v>
      </c>
      <c r="G10" s="45">
        <v>683</v>
      </c>
      <c r="H10" s="45">
        <v>1390</v>
      </c>
      <c r="I10" s="45">
        <v>110</v>
      </c>
      <c r="J10" s="45">
        <v>2365</v>
      </c>
      <c r="K10" s="45">
        <v>2245</v>
      </c>
      <c r="L10" s="45">
        <v>4610</v>
      </c>
      <c r="M10" s="45">
        <v>257</v>
      </c>
      <c r="N10" s="45">
        <v>448</v>
      </c>
      <c r="O10" s="45">
        <v>367</v>
      </c>
      <c r="P10" s="45">
        <v>815</v>
      </c>
      <c r="Q10" s="45">
        <v>36</v>
      </c>
      <c r="R10" s="45">
        <v>3520</v>
      </c>
      <c r="S10" s="45">
        <v>3295</v>
      </c>
      <c r="T10" s="45">
        <v>6815</v>
      </c>
      <c r="U10" s="45">
        <v>403</v>
      </c>
    </row>
    <row r="11" spans="1:27" s="42" customFormat="1">
      <c r="A11" s="44">
        <v>6</v>
      </c>
      <c r="B11" s="44" t="s">
        <v>272</v>
      </c>
      <c r="C11" s="44">
        <v>20</v>
      </c>
      <c r="D11" s="44">
        <v>7</v>
      </c>
      <c r="E11" s="44">
        <v>6</v>
      </c>
      <c r="F11" s="45">
        <v>497</v>
      </c>
      <c r="G11" s="45">
        <v>453</v>
      </c>
      <c r="H11" s="45">
        <v>950</v>
      </c>
      <c r="I11" s="45">
        <v>61</v>
      </c>
      <c r="J11" s="45">
        <v>1767</v>
      </c>
      <c r="K11" s="45">
        <v>1586</v>
      </c>
      <c r="L11" s="45">
        <v>3353</v>
      </c>
      <c r="M11" s="45">
        <v>155</v>
      </c>
      <c r="N11" s="45">
        <v>236</v>
      </c>
      <c r="O11" s="45">
        <v>177</v>
      </c>
      <c r="P11" s="45">
        <v>413</v>
      </c>
      <c r="Q11" s="45">
        <v>21</v>
      </c>
      <c r="R11" s="45">
        <v>2500</v>
      </c>
      <c r="S11" s="45">
        <v>2216</v>
      </c>
      <c r="T11" s="45">
        <v>4716</v>
      </c>
      <c r="U11" s="45">
        <v>237</v>
      </c>
    </row>
    <row r="12" spans="1:27" s="42" customFormat="1">
      <c r="A12" s="44">
        <v>7</v>
      </c>
      <c r="B12" s="44" t="s">
        <v>218</v>
      </c>
      <c r="C12" s="44">
        <v>12</v>
      </c>
      <c r="D12" s="44">
        <v>5</v>
      </c>
      <c r="E12" s="44">
        <v>4</v>
      </c>
      <c r="F12" s="45">
        <v>122</v>
      </c>
      <c r="G12" s="45">
        <v>109</v>
      </c>
      <c r="H12" s="45">
        <v>231</v>
      </c>
      <c r="I12" s="45">
        <v>27</v>
      </c>
      <c r="J12" s="45">
        <v>577</v>
      </c>
      <c r="K12" s="45">
        <v>554</v>
      </c>
      <c r="L12" s="45">
        <v>1131</v>
      </c>
      <c r="M12" s="45">
        <v>74</v>
      </c>
      <c r="N12" s="45">
        <v>136</v>
      </c>
      <c r="O12" s="45">
        <v>110</v>
      </c>
      <c r="P12" s="45">
        <v>246</v>
      </c>
      <c r="Q12" s="45">
        <v>13</v>
      </c>
      <c r="R12" s="45">
        <v>835</v>
      </c>
      <c r="S12" s="45">
        <v>773</v>
      </c>
      <c r="T12" s="45">
        <v>1608</v>
      </c>
      <c r="U12" s="45">
        <v>114</v>
      </c>
    </row>
    <row r="13" spans="1:27" s="42" customFormat="1" ht="22.5" thickBot="1">
      <c r="A13" s="44">
        <v>8</v>
      </c>
      <c r="B13" s="44" t="s">
        <v>273</v>
      </c>
      <c r="C13" s="44">
        <v>16</v>
      </c>
      <c r="D13" s="44">
        <v>8</v>
      </c>
      <c r="E13" s="44">
        <v>6</v>
      </c>
      <c r="F13" s="45">
        <v>240</v>
      </c>
      <c r="G13" s="45">
        <v>266</v>
      </c>
      <c r="H13" s="45">
        <v>506</v>
      </c>
      <c r="I13" s="45">
        <v>47</v>
      </c>
      <c r="J13" s="45">
        <v>1119</v>
      </c>
      <c r="K13" s="45">
        <v>1090</v>
      </c>
      <c r="L13" s="45">
        <v>2209</v>
      </c>
      <c r="M13" s="45">
        <v>126</v>
      </c>
      <c r="N13" s="45">
        <v>398</v>
      </c>
      <c r="O13" s="45">
        <v>339</v>
      </c>
      <c r="P13" s="45">
        <v>737</v>
      </c>
      <c r="Q13" s="45">
        <v>32</v>
      </c>
      <c r="R13" s="45">
        <v>1757</v>
      </c>
      <c r="S13" s="45">
        <v>1695</v>
      </c>
      <c r="T13" s="45">
        <v>3452</v>
      </c>
      <c r="U13" s="45">
        <v>205</v>
      </c>
    </row>
    <row r="14" spans="1:27" s="42" customFormat="1" ht="22.5" thickBot="1">
      <c r="A14" s="58"/>
      <c r="B14" s="59"/>
      <c r="C14" s="46">
        <f>SUM(C6:C13)</f>
        <v>188</v>
      </c>
      <c r="D14" s="46">
        <f>SUM(D6:D13)</f>
        <v>77</v>
      </c>
      <c r="E14" s="46">
        <f>SUM(E6:E13)</f>
        <v>50</v>
      </c>
      <c r="F14" s="47">
        <v>3242</v>
      </c>
      <c r="G14" s="47">
        <v>3084</v>
      </c>
      <c r="H14" s="47">
        <v>6326</v>
      </c>
      <c r="I14" s="47">
        <v>513</v>
      </c>
      <c r="J14" s="47">
        <v>12453</v>
      </c>
      <c r="K14" s="47">
        <v>11559</v>
      </c>
      <c r="L14" s="47">
        <v>24012</v>
      </c>
      <c r="M14" s="47">
        <v>1309</v>
      </c>
      <c r="N14" s="47">
        <v>1928</v>
      </c>
      <c r="O14" s="47">
        <v>1542</v>
      </c>
      <c r="P14" s="47">
        <v>3470</v>
      </c>
      <c r="Q14" s="47">
        <v>178</v>
      </c>
      <c r="R14" s="47">
        <v>17623</v>
      </c>
      <c r="S14" s="47">
        <v>16185</v>
      </c>
      <c r="T14" s="47">
        <v>33808</v>
      </c>
      <c r="U14" s="48">
        <v>2000</v>
      </c>
    </row>
  </sheetData>
  <mergeCells count="15">
    <mergeCell ref="A1:U1"/>
    <mergeCell ref="W1:AA1"/>
    <mergeCell ref="E4:E5"/>
    <mergeCell ref="W2:AA2"/>
    <mergeCell ref="W3:AA3"/>
    <mergeCell ref="W4:AA4"/>
    <mergeCell ref="J4:M4"/>
    <mergeCell ref="F4:I4"/>
    <mergeCell ref="A14:B14"/>
    <mergeCell ref="A4:A5"/>
    <mergeCell ref="B4:B5"/>
    <mergeCell ref="A2:U2"/>
    <mergeCell ref="N4:Q4"/>
    <mergeCell ref="R4:U4"/>
    <mergeCell ref="A3:U3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3"/>
  <sheetViews>
    <sheetView workbookViewId="0">
      <pane ySplit="4" topLeftCell="A5" activePane="bottomLeft" state="frozen"/>
      <selection pane="bottomLeft" activeCell="C8" sqref="C8"/>
    </sheetView>
  </sheetViews>
  <sheetFormatPr defaultRowHeight="21.75"/>
  <cols>
    <col min="1" max="1" width="5.125" style="1" customWidth="1"/>
    <col min="2" max="2" width="9" style="2"/>
    <col min="3" max="3" width="23.75" style="2" customWidth="1"/>
    <col min="4" max="4" width="4" style="2" bestFit="1" customWidth="1"/>
    <col min="5" max="5" width="3.875" style="2" bestFit="1" customWidth="1"/>
    <col min="6" max="6" width="4.375" style="2" bestFit="1" customWidth="1"/>
    <col min="7" max="7" width="3.5" style="2" bestFit="1" customWidth="1"/>
    <col min="8" max="10" width="4.375" style="2" bestFit="1" customWidth="1"/>
    <col min="11" max="11" width="3.5" style="2" bestFit="1" customWidth="1"/>
    <col min="12" max="14" width="4.375" style="2" bestFit="1" customWidth="1"/>
    <col min="15" max="15" width="3.5" style="2" bestFit="1" customWidth="1"/>
    <col min="16" max="18" width="4.375" style="2" bestFit="1" customWidth="1"/>
    <col min="19" max="19" width="3.5" style="2" bestFit="1" customWidth="1"/>
    <col min="20" max="22" width="4.375" style="2" bestFit="1" customWidth="1"/>
    <col min="23" max="23" width="3.5" style="2" bestFit="1" customWidth="1"/>
    <col min="24" max="26" width="4.375" style="2" bestFit="1" customWidth="1"/>
    <col min="27" max="27" width="3.5" style="2" bestFit="1" customWidth="1"/>
    <col min="28" max="30" width="4.375" style="2" bestFit="1" customWidth="1"/>
    <col min="31" max="31" width="3.5" style="2" bestFit="1" customWidth="1"/>
    <col min="32" max="34" width="4.375" style="2" bestFit="1" customWidth="1"/>
    <col min="35" max="35" width="3.5" style="2" bestFit="1" customWidth="1"/>
    <col min="36" max="38" width="4.375" style="2" bestFit="1" customWidth="1"/>
    <col min="39" max="39" width="3.5" style="2" bestFit="1" customWidth="1"/>
    <col min="40" max="42" width="4.375" style="2" bestFit="1" customWidth="1"/>
    <col min="43" max="43" width="3.5" style="2" bestFit="1" customWidth="1"/>
    <col min="44" max="46" width="5.25" style="2" bestFit="1" customWidth="1"/>
    <col min="47" max="47" width="4.375" style="2" bestFit="1" customWidth="1"/>
    <col min="48" max="48" width="3.5" style="2" bestFit="1" customWidth="1"/>
    <col min="49" max="49" width="3.875" style="2" bestFit="1" customWidth="1"/>
    <col min="50" max="50" width="4.375" style="2" bestFit="1" customWidth="1"/>
    <col min="51" max="52" width="3.5" style="2" bestFit="1" customWidth="1"/>
    <col min="53" max="53" width="3.875" style="2" bestFit="1" customWidth="1"/>
    <col min="54" max="54" width="4.375" style="2" bestFit="1" customWidth="1"/>
    <col min="55" max="56" width="3.5" style="2" bestFit="1" customWidth="1"/>
    <col min="57" max="57" width="3.875" style="2" bestFit="1" customWidth="1"/>
    <col min="58" max="58" width="4.375" style="2" bestFit="1" customWidth="1"/>
    <col min="59" max="59" width="3.5" style="2" bestFit="1" customWidth="1"/>
    <col min="60" max="62" width="4.375" style="2" bestFit="1" customWidth="1"/>
    <col min="63" max="63" width="3.5" style="2" bestFit="1" customWidth="1"/>
    <col min="64" max="66" width="5.25" style="2" bestFit="1" customWidth="1"/>
    <col min="67" max="67" width="4.375" style="2" bestFit="1" customWidth="1"/>
    <col min="68" max="16384" width="9" style="2"/>
  </cols>
  <sheetData>
    <row r="1" spans="1:67">
      <c r="A1" s="76" t="s">
        <v>283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31"/>
    </row>
    <row r="2" spans="1:67">
      <c r="A2" s="77" t="s">
        <v>282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67">
      <c r="A3" s="32"/>
      <c r="B3" s="32"/>
      <c r="C3" s="32"/>
      <c r="D3" s="79" t="s">
        <v>219</v>
      </c>
      <c r="E3" s="79"/>
      <c r="F3" s="79"/>
      <c r="G3" s="79"/>
      <c r="H3" s="79" t="s">
        <v>222</v>
      </c>
      <c r="I3" s="79"/>
      <c r="J3" s="79"/>
      <c r="K3" s="79"/>
      <c r="L3" s="79" t="s">
        <v>223</v>
      </c>
      <c r="M3" s="79"/>
      <c r="N3" s="79"/>
      <c r="O3" s="79"/>
      <c r="P3" s="79" t="s">
        <v>276</v>
      </c>
      <c r="Q3" s="79"/>
      <c r="R3" s="79"/>
      <c r="S3" s="79"/>
      <c r="T3" s="79" t="s">
        <v>225</v>
      </c>
      <c r="U3" s="79"/>
      <c r="V3" s="79"/>
      <c r="W3" s="79"/>
      <c r="X3" s="79" t="s">
        <v>226</v>
      </c>
      <c r="Y3" s="79"/>
      <c r="Z3" s="79"/>
      <c r="AA3" s="79"/>
      <c r="AB3" s="79" t="s">
        <v>227</v>
      </c>
      <c r="AC3" s="79"/>
      <c r="AD3" s="79"/>
      <c r="AE3" s="79"/>
      <c r="AF3" s="79" t="s">
        <v>228</v>
      </c>
      <c r="AG3" s="79"/>
      <c r="AH3" s="79"/>
      <c r="AI3" s="79"/>
      <c r="AJ3" s="79" t="s">
        <v>229</v>
      </c>
      <c r="AK3" s="79"/>
      <c r="AL3" s="79"/>
      <c r="AM3" s="79"/>
      <c r="AN3" s="79" t="s">
        <v>230</v>
      </c>
      <c r="AO3" s="79"/>
      <c r="AP3" s="79"/>
      <c r="AQ3" s="79"/>
      <c r="AR3" s="79" t="s">
        <v>275</v>
      </c>
      <c r="AS3" s="79"/>
      <c r="AT3" s="79"/>
      <c r="AU3" s="79"/>
      <c r="AV3" s="79" t="s">
        <v>231</v>
      </c>
      <c r="AW3" s="79"/>
      <c r="AX3" s="79"/>
      <c r="AY3" s="79"/>
      <c r="AZ3" s="79" t="s">
        <v>232</v>
      </c>
      <c r="BA3" s="79"/>
      <c r="BB3" s="79"/>
      <c r="BC3" s="79"/>
      <c r="BD3" s="79" t="s">
        <v>233</v>
      </c>
      <c r="BE3" s="79"/>
      <c r="BF3" s="79"/>
      <c r="BG3" s="79"/>
      <c r="BH3" s="79" t="s">
        <v>234</v>
      </c>
      <c r="BI3" s="79"/>
      <c r="BJ3" s="79"/>
      <c r="BK3" s="79"/>
      <c r="BL3" s="79" t="s">
        <v>210</v>
      </c>
      <c r="BM3" s="79"/>
      <c r="BN3" s="79"/>
      <c r="BO3" s="79"/>
    </row>
    <row r="4" spans="1:67">
      <c r="A4" s="32" t="s">
        <v>0</v>
      </c>
      <c r="B4" s="32" t="s">
        <v>1</v>
      </c>
      <c r="C4" s="32" t="s">
        <v>2</v>
      </c>
      <c r="D4" s="33" t="s">
        <v>220</v>
      </c>
      <c r="E4" s="33" t="s">
        <v>221</v>
      </c>
      <c r="F4" s="33" t="s">
        <v>191</v>
      </c>
      <c r="G4" s="33" t="s">
        <v>201</v>
      </c>
      <c r="H4" s="33" t="s">
        <v>220</v>
      </c>
      <c r="I4" s="33" t="s">
        <v>221</v>
      </c>
      <c r="J4" s="33" t="s">
        <v>191</v>
      </c>
      <c r="K4" s="33" t="s">
        <v>201</v>
      </c>
      <c r="L4" s="33" t="s">
        <v>220</v>
      </c>
      <c r="M4" s="33" t="s">
        <v>221</v>
      </c>
      <c r="N4" s="33" t="s">
        <v>191</v>
      </c>
      <c r="O4" s="33" t="s">
        <v>201</v>
      </c>
      <c r="P4" s="33" t="s">
        <v>220</v>
      </c>
      <c r="Q4" s="33" t="s">
        <v>221</v>
      </c>
      <c r="R4" s="33" t="s">
        <v>191</v>
      </c>
      <c r="S4" s="33" t="s">
        <v>201</v>
      </c>
      <c r="T4" s="33" t="s">
        <v>220</v>
      </c>
      <c r="U4" s="33" t="s">
        <v>221</v>
      </c>
      <c r="V4" s="33" t="s">
        <v>191</v>
      </c>
      <c r="W4" s="33" t="s">
        <v>201</v>
      </c>
      <c r="X4" s="33" t="s">
        <v>220</v>
      </c>
      <c r="Y4" s="33" t="s">
        <v>221</v>
      </c>
      <c r="Z4" s="33" t="s">
        <v>191</v>
      </c>
      <c r="AA4" s="33" t="s">
        <v>201</v>
      </c>
      <c r="AB4" s="33" t="s">
        <v>220</v>
      </c>
      <c r="AC4" s="33" t="s">
        <v>221</v>
      </c>
      <c r="AD4" s="33" t="s">
        <v>191</v>
      </c>
      <c r="AE4" s="33" t="s">
        <v>201</v>
      </c>
      <c r="AF4" s="33" t="s">
        <v>220</v>
      </c>
      <c r="AG4" s="33" t="s">
        <v>221</v>
      </c>
      <c r="AH4" s="33" t="s">
        <v>191</v>
      </c>
      <c r="AI4" s="33" t="s">
        <v>201</v>
      </c>
      <c r="AJ4" s="33" t="s">
        <v>220</v>
      </c>
      <c r="AK4" s="33" t="s">
        <v>221</v>
      </c>
      <c r="AL4" s="33" t="s">
        <v>191</v>
      </c>
      <c r="AM4" s="33" t="s">
        <v>201</v>
      </c>
      <c r="AN4" s="33" t="s">
        <v>220</v>
      </c>
      <c r="AO4" s="33" t="s">
        <v>221</v>
      </c>
      <c r="AP4" s="33" t="s">
        <v>191</v>
      </c>
      <c r="AQ4" s="33" t="s">
        <v>201</v>
      </c>
      <c r="AR4" s="33" t="s">
        <v>220</v>
      </c>
      <c r="AS4" s="33" t="s">
        <v>221</v>
      </c>
      <c r="AT4" s="33" t="s">
        <v>191</v>
      </c>
      <c r="AU4" s="33" t="s">
        <v>201</v>
      </c>
      <c r="AV4" s="33" t="s">
        <v>220</v>
      </c>
      <c r="AW4" s="33" t="s">
        <v>221</v>
      </c>
      <c r="AX4" s="33" t="s">
        <v>191</v>
      </c>
      <c r="AY4" s="33" t="s">
        <v>201</v>
      </c>
      <c r="AZ4" s="33" t="s">
        <v>220</v>
      </c>
      <c r="BA4" s="33" t="s">
        <v>221</v>
      </c>
      <c r="BB4" s="33" t="s">
        <v>191</v>
      </c>
      <c r="BC4" s="33" t="s">
        <v>201</v>
      </c>
      <c r="BD4" s="33" t="s">
        <v>220</v>
      </c>
      <c r="BE4" s="33" t="s">
        <v>221</v>
      </c>
      <c r="BF4" s="33" t="s">
        <v>191</v>
      </c>
      <c r="BG4" s="33" t="s">
        <v>201</v>
      </c>
      <c r="BH4" s="33" t="s">
        <v>220</v>
      </c>
      <c r="BI4" s="33" t="s">
        <v>221</v>
      </c>
      <c r="BJ4" s="33" t="s">
        <v>191</v>
      </c>
      <c r="BK4" s="33" t="s">
        <v>201</v>
      </c>
      <c r="BL4" s="33" t="s">
        <v>220</v>
      </c>
      <c r="BM4" s="33" t="s">
        <v>221</v>
      </c>
      <c r="BN4" s="33" t="s">
        <v>191</v>
      </c>
      <c r="BO4" s="33" t="s">
        <v>201</v>
      </c>
    </row>
    <row r="5" spans="1:67">
      <c r="A5" s="9">
        <v>1</v>
      </c>
      <c r="B5" s="11">
        <v>80020004</v>
      </c>
      <c r="C5" s="11" t="s">
        <v>5</v>
      </c>
      <c r="D5" s="11">
        <v>0</v>
      </c>
      <c r="E5" s="11">
        <v>0</v>
      </c>
      <c r="F5" s="11">
        <v>0</v>
      </c>
      <c r="G5" s="11">
        <v>0</v>
      </c>
      <c r="H5" s="11">
        <v>3</v>
      </c>
      <c r="I5" s="11">
        <v>2</v>
      </c>
      <c r="J5" s="11">
        <v>5</v>
      </c>
      <c r="K5" s="11">
        <v>1</v>
      </c>
      <c r="L5" s="11">
        <v>2</v>
      </c>
      <c r="M5" s="11">
        <v>4</v>
      </c>
      <c r="N5" s="11">
        <v>6</v>
      </c>
      <c r="O5" s="11">
        <v>1</v>
      </c>
      <c r="P5" s="11">
        <v>5</v>
      </c>
      <c r="Q5" s="11">
        <v>6</v>
      </c>
      <c r="R5" s="11">
        <v>11</v>
      </c>
      <c r="S5" s="11">
        <v>2</v>
      </c>
      <c r="T5" s="11">
        <v>8</v>
      </c>
      <c r="U5" s="11">
        <v>11</v>
      </c>
      <c r="V5" s="11">
        <v>19</v>
      </c>
      <c r="W5" s="11">
        <v>1</v>
      </c>
      <c r="X5" s="11">
        <v>10</v>
      </c>
      <c r="Y5" s="11">
        <v>11</v>
      </c>
      <c r="Z5" s="11">
        <v>21</v>
      </c>
      <c r="AA5" s="11">
        <v>1</v>
      </c>
      <c r="AB5" s="11">
        <v>9</v>
      </c>
      <c r="AC5" s="11">
        <v>11</v>
      </c>
      <c r="AD5" s="11">
        <v>20</v>
      </c>
      <c r="AE5" s="11">
        <v>1</v>
      </c>
      <c r="AF5" s="11">
        <v>9</v>
      </c>
      <c r="AG5" s="11">
        <v>8</v>
      </c>
      <c r="AH5" s="11">
        <v>17</v>
      </c>
      <c r="AI5" s="11">
        <v>1</v>
      </c>
      <c r="AJ5" s="11">
        <v>8</v>
      </c>
      <c r="AK5" s="11">
        <v>13</v>
      </c>
      <c r="AL5" s="11">
        <v>21</v>
      </c>
      <c r="AM5" s="11">
        <v>1</v>
      </c>
      <c r="AN5" s="11">
        <v>6</v>
      </c>
      <c r="AO5" s="11">
        <v>6</v>
      </c>
      <c r="AP5" s="11">
        <v>12</v>
      </c>
      <c r="AQ5" s="11">
        <v>1</v>
      </c>
      <c r="AR5" s="11">
        <v>50</v>
      </c>
      <c r="AS5" s="11">
        <v>60</v>
      </c>
      <c r="AT5" s="11">
        <v>110</v>
      </c>
      <c r="AU5" s="11">
        <v>6</v>
      </c>
      <c r="AV5" s="11">
        <v>12</v>
      </c>
      <c r="AW5" s="11">
        <v>9</v>
      </c>
      <c r="AX5" s="11">
        <v>21</v>
      </c>
      <c r="AY5" s="11">
        <v>1</v>
      </c>
      <c r="AZ5" s="11">
        <v>11</v>
      </c>
      <c r="BA5" s="11">
        <v>5</v>
      </c>
      <c r="BB5" s="11">
        <v>16</v>
      </c>
      <c r="BC5" s="11">
        <v>1</v>
      </c>
      <c r="BD5" s="11">
        <v>7</v>
      </c>
      <c r="BE5" s="11">
        <v>7</v>
      </c>
      <c r="BF5" s="11">
        <v>14</v>
      </c>
      <c r="BG5" s="11">
        <v>1</v>
      </c>
      <c r="BH5" s="11">
        <v>30</v>
      </c>
      <c r="BI5" s="11">
        <v>21</v>
      </c>
      <c r="BJ5" s="11">
        <v>51</v>
      </c>
      <c r="BK5" s="11">
        <v>3</v>
      </c>
      <c r="BL5" s="11">
        <v>85</v>
      </c>
      <c r="BM5" s="11">
        <v>87</v>
      </c>
      <c r="BN5" s="11">
        <v>172</v>
      </c>
      <c r="BO5" s="11">
        <v>11</v>
      </c>
    </row>
    <row r="6" spans="1:67">
      <c r="A6" s="9">
        <v>2</v>
      </c>
      <c r="B6" s="11">
        <v>80020005</v>
      </c>
      <c r="C6" s="11" t="s">
        <v>6</v>
      </c>
      <c r="D6" s="11">
        <v>1</v>
      </c>
      <c r="E6" s="11">
        <v>1</v>
      </c>
      <c r="F6" s="11">
        <v>2</v>
      </c>
      <c r="G6" s="11">
        <v>1</v>
      </c>
      <c r="H6" s="11">
        <v>1</v>
      </c>
      <c r="I6" s="11">
        <v>1</v>
      </c>
      <c r="J6" s="11">
        <v>2</v>
      </c>
      <c r="K6" s="11">
        <v>1</v>
      </c>
      <c r="L6" s="11">
        <v>6</v>
      </c>
      <c r="M6" s="11">
        <v>3</v>
      </c>
      <c r="N6" s="11">
        <v>9</v>
      </c>
      <c r="O6" s="11">
        <v>1</v>
      </c>
      <c r="P6" s="11">
        <v>8</v>
      </c>
      <c r="Q6" s="11">
        <v>5</v>
      </c>
      <c r="R6" s="11">
        <v>13</v>
      </c>
      <c r="S6" s="11">
        <v>3</v>
      </c>
      <c r="T6" s="11">
        <v>8</v>
      </c>
      <c r="U6" s="11">
        <v>7</v>
      </c>
      <c r="V6" s="11">
        <v>15</v>
      </c>
      <c r="W6" s="11">
        <v>1</v>
      </c>
      <c r="X6" s="11">
        <v>8</v>
      </c>
      <c r="Y6" s="11">
        <v>5</v>
      </c>
      <c r="Z6" s="11">
        <v>13</v>
      </c>
      <c r="AA6" s="11">
        <v>1</v>
      </c>
      <c r="AB6" s="11">
        <v>14</v>
      </c>
      <c r="AC6" s="11">
        <v>9</v>
      </c>
      <c r="AD6" s="11">
        <v>23</v>
      </c>
      <c r="AE6" s="11">
        <v>1</v>
      </c>
      <c r="AF6" s="11">
        <v>7</v>
      </c>
      <c r="AG6" s="11">
        <v>7</v>
      </c>
      <c r="AH6" s="11">
        <v>14</v>
      </c>
      <c r="AI6" s="11">
        <v>1</v>
      </c>
      <c r="AJ6" s="11">
        <v>3</v>
      </c>
      <c r="AK6" s="11">
        <v>5</v>
      </c>
      <c r="AL6" s="11">
        <v>8</v>
      </c>
      <c r="AM6" s="11">
        <v>1</v>
      </c>
      <c r="AN6" s="11">
        <v>14</v>
      </c>
      <c r="AO6" s="11">
        <v>10</v>
      </c>
      <c r="AP6" s="11">
        <v>24</v>
      </c>
      <c r="AQ6" s="11">
        <v>1</v>
      </c>
      <c r="AR6" s="11">
        <v>54</v>
      </c>
      <c r="AS6" s="11">
        <v>43</v>
      </c>
      <c r="AT6" s="11">
        <v>97</v>
      </c>
      <c r="AU6" s="11">
        <v>6</v>
      </c>
      <c r="AV6" s="11">
        <v>15</v>
      </c>
      <c r="AW6" s="11">
        <v>8</v>
      </c>
      <c r="AX6" s="11">
        <v>23</v>
      </c>
      <c r="AY6" s="11">
        <v>1</v>
      </c>
      <c r="AZ6" s="11">
        <v>10</v>
      </c>
      <c r="BA6" s="11">
        <v>6</v>
      </c>
      <c r="BB6" s="11">
        <v>16</v>
      </c>
      <c r="BC6" s="11">
        <v>1</v>
      </c>
      <c r="BD6" s="11">
        <v>18</v>
      </c>
      <c r="BE6" s="11">
        <v>10</v>
      </c>
      <c r="BF6" s="11">
        <v>28</v>
      </c>
      <c r="BG6" s="11">
        <v>1</v>
      </c>
      <c r="BH6" s="11">
        <v>43</v>
      </c>
      <c r="BI6" s="11">
        <v>24</v>
      </c>
      <c r="BJ6" s="11">
        <v>67</v>
      </c>
      <c r="BK6" s="11">
        <v>3</v>
      </c>
      <c r="BL6" s="11">
        <v>105</v>
      </c>
      <c r="BM6" s="11">
        <v>72</v>
      </c>
      <c r="BN6" s="11">
        <v>177</v>
      </c>
      <c r="BO6" s="11">
        <v>12</v>
      </c>
    </row>
    <row r="7" spans="1:67">
      <c r="A7" s="9">
        <v>3</v>
      </c>
      <c r="B7" s="11">
        <v>80020015</v>
      </c>
      <c r="C7" s="11" t="s">
        <v>13</v>
      </c>
      <c r="D7" s="11">
        <v>2</v>
      </c>
      <c r="E7" s="11">
        <v>5</v>
      </c>
      <c r="F7" s="11">
        <v>7</v>
      </c>
      <c r="G7" s="11">
        <v>1</v>
      </c>
      <c r="H7" s="11">
        <v>8</v>
      </c>
      <c r="I7" s="11">
        <v>2</v>
      </c>
      <c r="J7" s="11">
        <v>10</v>
      </c>
      <c r="K7" s="11">
        <v>1</v>
      </c>
      <c r="L7" s="11">
        <v>3</v>
      </c>
      <c r="M7" s="11">
        <v>4</v>
      </c>
      <c r="N7" s="11">
        <v>7</v>
      </c>
      <c r="O7" s="11">
        <v>1</v>
      </c>
      <c r="P7" s="11">
        <v>13</v>
      </c>
      <c r="Q7" s="11">
        <v>11</v>
      </c>
      <c r="R7" s="11">
        <v>24</v>
      </c>
      <c r="S7" s="11">
        <v>3</v>
      </c>
      <c r="T7" s="11">
        <v>5</v>
      </c>
      <c r="U7" s="11">
        <v>10</v>
      </c>
      <c r="V7" s="11">
        <v>15</v>
      </c>
      <c r="W7" s="11">
        <v>1</v>
      </c>
      <c r="X7" s="11">
        <v>8</v>
      </c>
      <c r="Y7" s="11">
        <v>9</v>
      </c>
      <c r="Z7" s="11">
        <v>17</v>
      </c>
      <c r="AA7" s="11">
        <v>1</v>
      </c>
      <c r="AB7" s="11">
        <v>6</v>
      </c>
      <c r="AC7" s="11">
        <v>13</v>
      </c>
      <c r="AD7" s="11">
        <v>19</v>
      </c>
      <c r="AE7" s="11">
        <v>1</v>
      </c>
      <c r="AF7" s="11">
        <v>12</v>
      </c>
      <c r="AG7" s="11">
        <v>6</v>
      </c>
      <c r="AH7" s="11">
        <v>18</v>
      </c>
      <c r="AI7" s="11">
        <v>1</v>
      </c>
      <c r="AJ7" s="11">
        <v>9</v>
      </c>
      <c r="AK7" s="11">
        <v>13</v>
      </c>
      <c r="AL7" s="11">
        <v>22</v>
      </c>
      <c r="AM7" s="11">
        <v>1</v>
      </c>
      <c r="AN7" s="11">
        <v>7</v>
      </c>
      <c r="AO7" s="11">
        <v>6</v>
      </c>
      <c r="AP7" s="11">
        <v>13</v>
      </c>
      <c r="AQ7" s="11">
        <v>1</v>
      </c>
      <c r="AR7" s="11">
        <v>47</v>
      </c>
      <c r="AS7" s="11">
        <v>57</v>
      </c>
      <c r="AT7" s="11">
        <v>104</v>
      </c>
      <c r="AU7" s="11">
        <v>6</v>
      </c>
      <c r="AV7" s="11">
        <v>2</v>
      </c>
      <c r="AW7" s="11">
        <v>3</v>
      </c>
      <c r="AX7" s="11">
        <v>5</v>
      </c>
      <c r="AY7" s="11">
        <v>1</v>
      </c>
      <c r="AZ7" s="11">
        <v>3</v>
      </c>
      <c r="BA7" s="11">
        <v>6</v>
      </c>
      <c r="BB7" s="11">
        <v>9</v>
      </c>
      <c r="BC7" s="11">
        <v>1</v>
      </c>
      <c r="BD7" s="11">
        <v>7</v>
      </c>
      <c r="BE7" s="11">
        <v>1</v>
      </c>
      <c r="BF7" s="11">
        <v>8</v>
      </c>
      <c r="BG7" s="11">
        <v>1</v>
      </c>
      <c r="BH7" s="11">
        <v>12</v>
      </c>
      <c r="BI7" s="11">
        <v>10</v>
      </c>
      <c r="BJ7" s="11">
        <v>22</v>
      </c>
      <c r="BK7" s="11">
        <v>3</v>
      </c>
      <c r="BL7" s="11">
        <v>72</v>
      </c>
      <c r="BM7" s="11">
        <v>78</v>
      </c>
      <c r="BN7" s="11">
        <v>150</v>
      </c>
      <c r="BO7" s="11">
        <v>12</v>
      </c>
    </row>
    <row r="8" spans="1:67">
      <c r="A8" s="9">
        <v>4</v>
      </c>
      <c r="B8" s="11">
        <v>80020030</v>
      </c>
      <c r="C8" s="11" t="s">
        <v>22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9</v>
      </c>
      <c r="U8" s="11">
        <v>7</v>
      </c>
      <c r="V8" s="11">
        <v>16</v>
      </c>
      <c r="W8" s="11">
        <v>1</v>
      </c>
      <c r="X8" s="11">
        <v>8</v>
      </c>
      <c r="Y8" s="11">
        <v>12</v>
      </c>
      <c r="Z8" s="11">
        <v>20</v>
      </c>
      <c r="AA8" s="11">
        <v>1</v>
      </c>
      <c r="AB8" s="11">
        <v>14</v>
      </c>
      <c r="AC8" s="11">
        <v>7</v>
      </c>
      <c r="AD8" s="11">
        <v>21</v>
      </c>
      <c r="AE8" s="11">
        <v>1</v>
      </c>
      <c r="AF8" s="11">
        <v>9</v>
      </c>
      <c r="AG8" s="11">
        <v>10</v>
      </c>
      <c r="AH8" s="11">
        <v>19</v>
      </c>
      <c r="AI8" s="11">
        <v>1</v>
      </c>
      <c r="AJ8" s="11">
        <v>10</v>
      </c>
      <c r="AK8" s="11">
        <v>15</v>
      </c>
      <c r="AL8" s="11">
        <v>25</v>
      </c>
      <c r="AM8" s="11">
        <v>1</v>
      </c>
      <c r="AN8" s="11">
        <v>7</v>
      </c>
      <c r="AO8" s="11">
        <v>13</v>
      </c>
      <c r="AP8" s="11">
        <v>20</v>
      </c>
      <c r="AQ8" s="11">
        <v>1</v>
      </c>
      <c r="AR8" s="11">
        <v>57</v>
      </c>
      <c r="AS8" s="11">
        <v>64</v>
      </c>
      <c r="AT8" s="11">
        <v>121</v>
      </c>
      <c r="AU8" s="11">
        <v>6</v>
      </c>
      <c r="AV8" s="11">
        <v>13</v>
      </c>
      <c r="AW8" s="11">
        <v>6</v>
      </c>
      <c r="AX8" s="11">
        <v>19</v>
      </c>
      <c r="AY8" s="11">
        <v>1</v>
      </c>
      <c r="AZ8" s="11">
        <v>8</v>
      </c>
      <c r="BA8" s="11">
        <v>8</v>
      </c>
      <c r="BB8" s="11">
        <v>16</v>
      </c>
      <c r="BC8" s="11">
        <v>1</v>
      </c>
      <c r="BD8" s="11">
        <v>11</v>
      </c>
      <c r="BE8" s="11">
        <v>3</v>
      </c>
      <c r="BF8" s="11">
        <v>14</v>
      </c>
      <c r="BG8" s="11">
        <v>1</v>
      </c>
      <c r="BH8" s="11">
        <v>32</v>
      </c>
      <c r="BI8" s="11">
        <v>17</v>
      </c>
      <c r="BJ8" s="11">
        <v>49</v>
      </c>
      <c r="BK8" s="11">
        <v>3</v>
      </c>
      <c r="BL8" s="11">
        <v>89</v>
      </c>
      <c r="BM8" s="11">
        <v>81</v>
      </c>
      <c r="BN8" s="11">
        <v>170</v>
      </c>
      <c r="BO8" s="11">
        <v>9</v>
      </c>
    </row>
    <row r="9" spans="1:67">
      <c r="A9" s="9">
        <v>5</v>
      </c>
      <c r="B9" s="11">
        <v>80020033</v>
      </c>
      <c r="C9" s="11" t="s">
        <v>25</v>
      </c>
      <c r="D9" s="11">
        <v>3</v>
      </c>
      <c r="E9" s="11">
        <v>3</v>
      </c>
      <c r="F9" s="11">
        <v>6</v>
      </c>
      <c r="G9" s="11">
        <v>1</v>
      </c>
      <c r="H9" s="11">
        <v>5</v>
      </c>
      <c r="I9" s="11">
        <v>7</v>
      </c>
      <c r="J9" s="11">
        <v>12</v>
      </c>
      <c r="K9" s="11">
        <v>1</v>
      </c>
      <c r="L9" s="11">
        <v>9</v>
      </c>
      <c r="M9" s="11">
        <v>9</v>
      </c>
      <c r="N9" s="11">
        <v>18</v>
      </c>
      <c r="O9" s="11">
        <v>1</v>
      </c>
      <c r="P9" s="11">
        <v>17</v>
      </c>
      <c r="Q9" s="11">
        <v>19</v>
      </c>
      <c r="R9" s="11">
        <v>36</v>
      </c>
      <c r="S9" s="11">
        <v>3</v>
      </c>
      <c r="T9" s="11">
        <v>12</v>
      </c>
      <c r="U9" s="11">
        <v>10</v>
      </c>
      <c r="V9" s="11">
        <v>22</v>
      </c>
      <c r="W9" s="11">
        <v>1</v>
      </c>
      <c r="X9" s="11">
        <v>14</v>
      </c>
      <c r="Y9" s="11">
        <v>9</v>
      </c>
      <c r="Z9" s="11">
        <v>23</v>
      </c>
      <c r="AA9" s="11">
        <v>1</v>
      </c>
      <c r="AB9" s="11">
        <v>7</v>
      </c>
      <c r="AC9" s="11">
        <v>9</v>
      </c>
      <c r="AD9" s="11">
        <v>16</v>
      </c>
      <c r="AE9" s="11">
        <v>1</v>
      </c>
      <c r="AF9" s="11">
        <v>12</v>
      </c>
      <c r="AG9" s="11">
        <v>15</v>
      </c>
      <c r="AH9" s="11">
        <v>27</v>
      </c>
      <c r="AI9" s="11">
        <v>1</v>
      </c>
      <c r="AJ9" s="11">
        <v>12</v>
      </c>
      <c r="AK9" s="11">
        <v>11</v>
      </c>
      <c r="AL9" s="11">
        <v>23</v>
      </c>
      <c r="AM9" s="11">
        <v>1</v>
      </c>
      <c r="AN9" s="11">
        <v>13</v>
      </c>
      <c r="AO9" s="11">
        <v>11</v>
      </c>
      <c r="AP9" s="11">
        <v>24</v>
      </c>
      <c r="AQ9" s="11">
        <v>1</v>
      </c>
      <c r="AR9" s="11">
        <v>70</v>
      </c>
      <c r="AS9" s="11">
        <v>65</v>
      </c>
      <c r="AT9" s="11">
        <v>135</v>
      </c>
      <c r="AU9" s="11">
        <v>6</v>
      </c>
      <c r="AV9" s="11">
        <v>11</v>
      </c>
      <c r="AW9" s="11">
        <v>8</v>
      </c>
      <c r="AX9" s="11">
        <v>19</v>
      </c>
      <c r="AY9" s="11">
        <v>1</v>
      </c>
      <c r="AZ9" s="11">
        <v>12</v>
      </c>
      <c r="BA9" s="11">
        <v>9</v>
      </c>
      <c r="BB9" s="11">
        <v>21</v>
      </c>
      <c r="BC9" s="11">
        <v>1</v>
      </c>
      <c r="BD9" s="11">
        <v>5</v>
      </c>
      <c r="BE9" s="11">
        <v>9</v>
      </c>
      <c r="BF9" s="11">
        <v>14</v>
      </c>
      <c r="BG9" s="11">
        <v>1</v>
      </c>
      <c r="BH9" s="11">
        <v>28</v>
      </c>
      <c r="BI9" s="11">
        <v>26</v>
      </c>
      <c r="BJ9" s="11">
        <v>54</v>
      </c>
      <c r="BK9" s="11">
        <v>3</v>
      </c>
      <c r="BL9" s="11">
        <v>115</v>
      </c>
      <c r="BM9" s="11">
        <v>110</v>
      </c>
      <c r="BN9" s="11">
        <v>225</v>
      </c>
      <c r="BO9" s="11">
        <v>12</v>
      </c>
    </row>
    <row r="10" spans="1:67" ht="22.5" thickBot="1">
      <c r="A10" s="34">
        <v>6</v>
      </c>
      <c r="B10" s="35">
        <v>80020040</v>
      </c>
      <c r="C10" s="35" t="s">
        <v>31</v>
      </c>
      <c r="D10" s="35">
        <v>0</v>
      </c>
      <c r="E10" s="35">
        <v>0</v>
      </c>
      <c r="F10" s="35">
        <v>0</v>
      </c>
      <c r="G10" s="35">
        <v>0</v>
      </c>
      <c r="H10" s="35">
        <v>7</v>
      </c>
      <c r="I10" s="35">
        <v>3</v>
      </c>
      <c r="J10" s="35">
        <v>10</v>
      </c>
      <c r="K10" s="35">
        <v>1</v>
      </c>
      <c r="L10" s="35">
        <v>2</v>
      </c>
      <c r="M10" s="35">
        <v>4</v>
      </c>
      <c r="N10" s="35">
        <v>6</v>
      </c>
      <c r="O10" s="35">
        <v>1</v>
      </c>
      <c r="P10" s="35">
        <v>9</v>
      </c>
      <c r="Q10" s="35">
        <v>7</v>
      </c>
      <c r="R10" s="35">
        <v>16</v>
      </c>
      <c r="S10" s="35">
        <v>2</v>
      </c>
      <c r="T10" s="35">
        <v>9</v>
      </c>
      <c r="U10" s="35">
        <v>9</v>
      </c>
      <c r="V10" s="35">
        <v>18</v>
      </c>
      <c r="W10" s="35">
        <v>1</v>
      </c>
      <c r="X10" s="35">
        <v>14</v>
      </c>
      <c r="Y10" s="35">
        <v>13</v>
      </c>
      <c r="Z10" s="35">
        <v>27</v>
      </c>
      <c r="AA10" s="35">
        <v>1</v>
      </c>
      <c r="AB10" s="35">
        <v>13</v>
      </c>
      <c r="AC10" s="35">
        <v>14</v>
      </c>
      <c r="AD10" s="35">
        <v>27</v>
      </c>
      <c r="AE10" s="35">
        <v>1</v>
      </c>
      <c r="AF10" s="35">
        <v>17</v>
      </c>
      <c r="AG10" s="35">
        <v>14</v>
      </c>
      <c r="AH10" s="35">
        <v>31</v>
      </c>
      <c r="AI10" s="35">
        <v>1</v>
      </c>
      <c r="AJ10" s="35">
        <v>13</v>
      </c>
      <c r="AK10" s="35">
        <v>14</v>
      </c>
      <c r="AL10" s="35">
        <v>27</v>
      </c>
      <c r="AM10" s="35">
        <v>1</v>
      </c>
      <c r="AN10" s="35">
        <v>16</v>
      </c>
      <c r="AO10" s="35">
        <v>11</v>
      </c>
      <c r="AP10" s="35">
        <v>27</v>
      </c>
      <c r="AQ10" s="35">
        <v>1</v>
      </c>
      <c r="AR10" s="35">
        <v>82</v>
      </c>
      <c r="AS10" s="35">
        <v>75</v>
      </c>
      <c r="AT10" s="35">
        <v>157</v>
      </c>
      <c r="AU10" s="35">
        <v>6</v>
      </c>
      <c r="AV10" s="35">
        <v>9</v>
      </c>
      <c r="AW10" s="35">
        <v>7</v>
      </c>
      <c r="AX10" s="35">
        <v>16</v>
      </c>
      <c r="AY10" s="35">
        <v>1</v>
      </c>
      <c r="AZ10" s="35">
        <v>15</v>
      </c>
      <c r="BA10" s="35">
        <v>12</v>
      </c>
      <c r="BB10" s="35">
        <v>27</v>
      </c>
      <c r="BC10" s="35">
        <v>1</v>
      </c>
      <c r="BD10" s="35">
        <v>8</v>
      </c>
      <c r="BE10" s="35">
        <v>9</v>
      </c>
      <c r="BF10" s="35">
        <v>17</v>
      </c>
      <c r="BG10" s="35">
        <v>1</v>
      </c>
      <c r="BH10" s="35">
        <v>32</v>
      </c>
      <c r="BI10" s="35">
        <v>28</v>
      </c>
      <c r="BJ10" s="35">
        <v>60</v>
      </c>
      <c r="BK10" s="35">
        <v>3</v>
      </c>
      <c r="BL10" s="35">
        <v>123</v>
      </c>
      <c r="BM10" s="35">
        <v>110</v>
      </c>
      <c r="BN10" s="35">
        <v>233</v>
      </c>
      <c r="BO10" s="35">
        <v>11</v>
      </c>
    </row>
    <row r="11" spans="1:67" ht="22.5" thickBot="1">
      <c r="A11" s="70" t="s">
        <v>8</v>
      </c>
      <c r="B11" s="71"/>
      <c r="C11" s="72"/>
      <c r="D11" s="39">
        <f t="shared" ref="D11:AI11" si="0">SUM(D5:D10)</f>
        <v>6</v>
      </c>
      <c r="E11" s="39">
        <f t="shared" si="0"/>
        <v>9</v>
      </c>
      <c r="F11" s="39">
        <f t="shared" si="0"/>
        <v>15</v>
      </c>
      <c r="G11" s="39">
        <f t="shared" si="0"/>
        <v>3</v>
      </c>
      <c r="H11" s="39">
        <f t="shared" si="0"/>
        <v>24</v>
      </c>
      <c r="I11" s="39">
        <f t="shared" si="0"/>
        <v>15</v>
      </c>
      <c r="J11" s="39">
        <f t="shared" si="0"/>
        <v>39</v>
      </c>
      <c r="K11" s="39">
        <f t="shared" si="0"/>
        <v>5</v>
      </c>
      <c r="L11" s="39">
        <f t="shared" si="0"/>
        <v>22</v>
      </c>
      <c r="M11" s="39">
        <f t="shared" si="0"/>
        <v>24</v>
      </c>
      <c r="N11" s="39">
        <f t="shared" si="0"/>
        <v>46</v>
      </c>
      <c r="O11" s="39">
        <f t="shared" si="0"/>
        <v>5</v>
      </c>
      <c r="P11" s="39">
        <f t="shared" si="0"/>
        <v>52</v>
      </c>
      <c r="Q11" s="39">
        <f t="shared" si="0"/>
        <v>48</v>
      </c>
      <c r="R11" s="39">
        <f t="shared" si="0"/>
        <v>100</v>
      </c>
      <c r="S11" s="39">
        <f t="shared" si="0"/>
        <v>13</v>
      </c>
      <c r="T11" s="39">
        <f t="shared" si="0"/>
        <v>51</v>
      </c>
      <c r="U11" s="39">
        <f t="shared" si="0"/>
        <v>54</v>
      </c>
      <c r="V11" s="39">
        <f t="shared" si="0"/>
        <v>105</v>
      </c>
      <c r="W11" s="39">
        <f t="shared" si="0"/>
        <v>6</v>
      </c>
      <c r="X11" s="39">
        <f t="shared" si="0"/>
        <v>62</v>
      </c>
      <c r="Y11" s="39">
        <f t="shared" si="0"/>
        <v>59</v>
      </c>
      <c r="Z11" s="39">
        <f t="shared" si="0"/>
        <v>121</v>
      </c>
      <c r="AA11" s="39">
        <f t="shared" si="0"/>
        <v>6</v>
      </c>
      <c r="AB11" s="39">
        <f t="shared" si="0"/>
        <v>63</v>
      </c>
      <c r="AC11" s="39">
        <f t="shared" si="0"/>
        <v>63</v>
      </c>
      <c r="AD11" s="39">
        <f t="shared" si="0"/>
        <v>126</v>
      </c>
      <c r="AE11" s="39">
        <f t="shared" si="0"/>
        <v>6</v>
      </c>
      <c r="AF11" s="39">
        <f t="shared" si="0"/>
        <v>66</v>
      </c>
      <c r="AG11" s="39">
        <f t="shared" si="0"/>
        <v>60</v>
      </c>
      <c r="AH11" s="39">
        <f t="shared" si="0"/>
        <v>126</v>
      </c>
      <c r="AI11" s="39">
        <f t="shared" si="0"/>
        <v>6</v>
      </c>
      <c r="AJ11" s="39">
        <f t="shared" ref="AJ11:BO11" si="1">SUM(AJ5:AJ10)</f>
        <v>55</v>
      </c>
      <c r="AK11" s="39">
        <f t="shared" si="1"/>
        <v>71</v>
      </c>
      <c r="AL11" s="39">
        <f t="shared" si="1"/>
        <v>126</v>
      </c>
      <c r="AM11" s="39">
        <f t="shared" si="1"/>
        <v>6</v>
      </c>
      <c r="AN11" s="39">
        <f t="shared" si="1"/>
        <v>63</v>
      </c>
      <c r="AO11" s="39">
        <f t="shared" si="1"/>
        <v>57</v>
      </c>
      <c r="AP11" s="39">
        <f t="shared" si="1"/>
        <v>120</v>
      </c>
      <c r="AQ11" s="39">
        <f t="shared" si="1"/>
        <v>6</v>
      </c>
      <c r="AR11" s="39">
        <f t="shared" si="1"/>
        <v>360</v>
      </c>
      <c r="AS11" s="39">
        <f t="shared" si="1"/>
        <v>364</v>
      </c>
      <c r="AT11" s="39">
        <f t="shared" si="1"/>
        <v>724</v>
      </c>
      <c r="AU11" s="39">
        <f t="shared" si="1"/>
        <v>36</v>
      </c>
      <c r="AV11" s="39">
        <f t="shared" si="1"/>
        <v>62</v>
      </c>
      <c r="AW11" s="39">
        <f t="shared" si="1"/>
        <v>41</v>
      </c>
      <c r="AX11" s="39">
        <f t="shared" si="1"/>
        <v>103</v>
      </c>
      <c r="AY11" s="39">
        <f t="shared" si="1"/>
        <v>6</v>
      </c>
      <c r="AZ11" s="39">
        <f t="shared" si="1"/>
        <v>59</v>
      </c>
      <c r="BA11" s="39">
        <f t="shared" si="1"/>
        <v>46</v>
      </c>
      <c r="BB11" s="39">
        <f t="shared" si="1"/>
        <v>105</v>
      </c>
      <c r="BC11" s="39">
        <f t="shared" si="1"/>
        <v>6</v>
      </c>
      <c r="BD11" s="39">
        <f t="shared" si="1"/>
        <v>56</v>
      </c>
      <c r="BE11" s="39">
        <f t="shared" si="1"/>
        <v>39</v>
      </c>
      <c r="BF11" s="39">
        <f t="shared" si="1"/>
        <v>95</v>
      </c>
      <c r="BG11" s="39">
        <f t="shared" si="1"/>
        <v>6</v>
      </c>
      <c r="BH11" s="39">
        <f t="shared" si="1"/>
        <v>177</v>
      </c>
      <c r="BI11" s="39">
        <f t="shared" si="1"/>
        <v>126</v>
      </c>
      <c r="BJ11" s="39">
        <f t="shared" si="1"/>
        <v>303</v>
      </c>
      <c r="BK11" s="39">
        <f t="shared" si="1"/>
        <v>18</v>
      </c>
      <c r="BL11" s="39">
        <f t="shared" si="1"/>
        <v>589</v>
      </c>
      <c r="BM11" s="39">
        <f t="shared" si="1"/>
        <v>538</v>
      </c>
      <c r="BN11" s="39">
        <f t="shared" si="1"/>
        <v>1127</v>
      </c>
      <c r="BO11" s="40">
        <f t="shared" si="1"/>
        <v>67</v>
      </c>
    </row>
    <row r="12" spans="1:67">
      <c r="A12" s="36">
        <v>1</v>
      </c>
      <c r="B12" s="37">
        <v>80020041</v>
      </c>
      <c r="C12" s="37" t="s">
        <v>32</v>
      </c>
      <c r="D12" s="37">
        <v>11</v>
      </c>
      <c r="E12" s="37">
        <v>10</v>
      </c>
      <c r="F12" s="37">
        <v>21</v>
      </c>
      <c r="G12" s="37">
        <v>1</v>
      </c>
      <c r="H12" s="37">
        <v>2</v>
      </c>
      <c r="I12" s="37">
        <v>4</v>
      </c>
      <c r="J12" s="37">
        <v>6</v>
      </c>
      <c r="K12" s="37">
        <v>1</v>
      </c>
      <c r="L12" s="37">
        <v>7</v>
      </c>
      <c r="M12" s="37">
        <v>6</v>
      </c>
      <c r="N12" s="37">
        <v>13</v>
      </c>
      <c r="O12" s="37">
        <v>1</v>
      </c>
      <c r="P12" s="37">
        <v>20</v>
      </c>
      <c r="Q12" s="37">
        <v>20</v>
      </c>
      <c r="R12" s="37">
        <v>40</v>
      </c>
      <c r="S12" s="37">
        <v>3</v>
      </c>
      <c r="T12" s="37">
        <v>9</v>
      </c>
      <c r="U12" s="37">
        <v>3</v>
      </c>
      <c r="V12" s="37">
        <v>12</v>
      </c>
      <c r="W12" s="37">
        <v>1</v>
      </c>
      <c r="X12" s="37">
        <v>3</v>
      </c>
      <c r="Y12" s="37">
        <v>7</v>
      </c>
      <c r="Z12" s="37">
        <v>10</v>
      </c>
      <c r="AA12" s="37">
        <v>1</v>
      </c>
      <c r="AB12" s="37">
        <v>5</v>
      </c>
      <c r="AC12" s="37">
        <v>3</v>
      </c>
      <c r="AD12" s="37">
        <v>8</v>
      </c>
      <c r="AE12" s="37">
        <v>1</v>
      </c>
      <c r="AF12" s="37">
        <v>4</v>
      </c>
      <c r="AG12" s="37">
        <v>6</v>
      </c>
      <c r="AH12" s="37">
        <v>10</v>
      </c>
      <c r="AI12" s="37">
        <v>1</v>
      </c>
      <c r="AJ12" s="37">
        <v>14</v>
      </c>
      <c r="AK12" s="37">
        <v>7</v>
      </c>
      <c r="AL12" s="37">
        <v>21</v>
      </c>
      <c r="AM12" s="37">
        <v>1</v>
      </c>
      <c r="AN12" s="37">
        <v>8</v>
      </c>
      <c r="AO12" s="37">
        <v>8</v>
      </c>
      <c r="AP12" s="37">
        <v>16</v>
      </c>
      <c r="AQ12" s="37">
        <v>1</v>
      </c>
      <c r="AR12" s="37">
        <v>43</v>
      </c>
      <c r="AS12" s="37">
        <v>34</v>
      </c>
      <c r="AT12" s="37">
        <v>77</v>
      </c>
      <c r="AU12" s="37">
        <v>6</v>
      </c>
      <c r="AV12" s="37">
        <v>3</v>
      </c>
      <c r="AW12" s="37">
        <v>2</v>
      </c>
      <c r="AX12" s="37">
        <v>5</v>
      </c>
      <c r="AY12" s="37">
        <v>1</v>
      </c>
      <c r="AZ12" s="37">
        <v>3</v>
      </c>
      <c r="BA12" s="37">
        <v>2</v>
      </c>
      <c r="BB12" s="37">
        <v>5</v>
      </c>
      <c r="BC12" s="37">
        <v>1</v>
      </c>
      <c r="BD12" s="37">
        <v>2</v>
      </c>
      <c r="BE12" s="37">
        <v>1</v>
      </c>
      <c r="BF12" s="37">
        <v>3</v>
      </c>
      <c r="BG12" s="37">
        <v>1</v>
      </c>
      <c r="BH12" s="37">
        <v>8</v>
      </c>
      <c r="BI12" s="37">
        <v>5</v>
      </c>
      <c r="BJ12" s="37">
        <v>13</v>
      </c>
      <c r="BK12" s="37">
        <v>3</v>
      </c>
      <c r="BL12" s="37">
        <v>71</v>
      </c>
      <c r="BM12" s="37">
        <v>59</v>
      </c>
      <c r="BN12" s="37">
        <v>130</v>
      </c>
      <c r="BO12" s="37">
        <v>12</v>
      </c>
    </row>
    <row r="13" spans="1:67">
      <c r="A13" s="9">
        <v>2</v>
      </c>
      <c r="B13" s="11">
        <v>80020046</v>
      </c>
      <c r="C13" s="11" t="s">
        <v>36</v>
      </c>
      <c r="D13" s="11">
        <v>4</v>
      </c>
      <c r="E13" s="11">
        <v>4</v>
      </c>
      <c r="F13" s="11">
        <v>8</v>
      </c>
      <c r="G13" s="11">
        <v>1</v>
      </c>
      <c r="H13" s="11">
        <v>10</v>
      </c>
      <c r="I13" s="11">
        <v>9</v>
      </c>
      <c r="J13" s="11">
        <v>19</v>
      </c>
      <c r="K13" s="11">
        <v>1</v>
      </c>
      <c r="L13" s="11">
        <v>13</v>
      </c>
      <c r="M13" s="11">
        <v>6</v>
      </c>
      <c r="N13" s="11">
        <v>19</v>
      </c>
      <c r="O13" s="11">
        <v>1</v>
      </c>
      <c r="P13" s="11">
        <v>27</v>
      </c>
      <c r="Q13" s="11">
        <v>19</v>
      </c>
      <c r="R13" s="11">
        <v>46</v>
      </c>
      <c r="S13" s="11">
        <v>3</v>
      </c>
      <c r="T13" s="11">
        <v>15</v>
      </c>
      <c r="U13" s="11">
        <v>13</v>
      </c>
      <c r="V13" s="11">
        <v>28</v>
      </c>
      <c r="W13" s="11">
        <v>1</v>
      </c>
      <c r="X13" s="11">
        <v>23</v>
      </c>
      <c r="Y13" s="11">
        <v>14</v>
      </c>
      <c r="Z13" s="11">
        <v>37</v>
      </c>
      <c r="AA13" s="11">
        <v>1</v>
      </c>
      <c r="AB13" s="11">
        <v>17</v>
      </c>
      <c r="AC13" s="11">
        <v>16</v>
      </c>
      <c r="AD13" s="11">
        <v>33</v>
      </c>
      <c r="AE13" s="11">
        <v>1</v>
      </c>
      <c r="AF13" s="11">
        <v>23</v>
      </c>
      <c r="AG13" s="11">
        <v>11</v>
      </c>
      <c r="AH13" s="11">
        <v>34</v>
      </c>
      <c r="AI13" s="11">
        <v>1</v>
      </c>
      <c r="AJ13" s="11">
        <v>16</v>
      </c>
      <c r="AK13" s="11">
        <v>18</v>
      </c>
      <c r="AL13" s="11">
        <v>34</v>
      </c>
      <c r="AM13" s="11">
        <v>1</v>
      </c>
      <c r="AN13" s="11">
        <v>20</v>
      </c>
      <c r="AO13" s="11">
        <v>14</v>
      </c>
      <c r="AP13" s="11">
        <v>34</v>
      </c>
      <c r="AQ13" s="11">
        <v>1</v>
      </c>
      <c r="AR13" s="11">
        <v>114</v>
      </c>
      <c r="AS13" s="11">
        <v>86</v>
      </c>
      <c r="AT13" s="11">
        <v>200</v>
      </c>
      <c r="AU13" s="11">
        <v>6</v>
      </c>
      <c r="AV13" s="11">
        <v>22</v>
      </c>
      <c r="AW13" s="11">
        <v>22</v>
      </c>
      <c r="AX13" s="11">
        <v>44</v>
      </c>
      <c r="AY13" s="11">
        <v>2</v>
      </c>
      <c r="AZ13" s="11">
        <v>10</v>
      </c>
      <c r="BA13" s="11">
        <v>7</v>
      </c>
      <c r="BB13" s="11">
        <v>17</v>
      </c>
      <c r="BC13" s="11">
        <v>1</v>
      </c>
      <c r="BD13" s="11">
        <v>17</v>
      </c>
      <c r="BE13" s="11">
        <v>10</v>
      </c>
      <c r="BF13" s="11">
        <v>27</v>
      </c>
      <c r="BG13" s="11">
        <v>1</v>
      </c>
      <c r="BH13" s="11">
        <v>49</v>
      </c>
      <c r="BI13" s="11">
        <v>39</v>
      </c>
      <c r="BJ13" s="11">
        <v>88</v>
      </c>
      <c r="BK13" s="11">
        <v>4</v>
      </c>
      <c r="BL13" s="11">
        <v>190</v>
      </c>
      <c r="BM13" s="11">
        <v>144</v>
      </c>
      <c r="BN13" s="11">
        <v>334</v>
      </c>
      <c r="BO13" s="11">
        <v>13</v>
      </c>
    </row>
    <row r="14" spans="1:67">
      <c r="A14" s="9">
        <v>3</v>
      </c>
      <c r="B14" s="11">
        <v>80020049</v>
      </c>
      <c r="C14" s="11" t="s">
        <v>37</v>
      </c>
      <c r="D14" s="11">
        <v>0</v>
      </c>
      <c r="E14" s="11">
        <v>0</v>
      </c>
      <c r="F14" s="11">
        <v>0</v>
      </c>
      <c r="G14" s="11">
        <v>0</v>
      </c>
      <c r="H14" s="11">
        <v>2</v>
      </c>
      <c r="I14" s="11">
        <v>2</v>
      </c>
      <c r="J14" s="11">
        <v>4</v>
      </c>
      <c r="K14" s="11">
        <v>1</v>
      </c>
      <c r="L14" s="11">
        <v>6</v>
      </c>
      <c r="M14" s="11">
        <v>5</v>
      </c>
      <c r="N14" s="11">
        <v>11</v>
      </c>
      <c r="O14" s="11">
        <v>1</v>
      </c>
      <c r="P14" s="11">
        <v>8</v>
      </c>
      <c r="Q14" s="11">
        <v>7</v>
      </c>
      <c r="R14" s="11">
        <v>15</v>
      </c>
      <c r="S14" s="11">
        <v>2</v>
      </c>
      <c r="T14" s="11">
        <v>7</v>
      </c>
      <c r="U14" s="11">
        <v>7</v>
      </c>
      <c r="V14" s="11">
        <v>14</v>
      </c>
      <c r="W14" s="11">
        <v>1</v>
      </c>
      <c r="X14" s="11">
        <v>14</v>
      </c>
      <c r="Y14" s="11">
        <v>3</v>
      </c>
      <c r="Z14" s="11">
        <v>17</v>
      </c>
      <c r="AA14" s="11">
        <v>1</v>
      </c>
      <c r="AB14" s="11">
        <v>4</v>
      </c>
      <c r="AC14" s="11">
        <v>1</v>
      </c>
      <c r="AD14" s="11">
        <v>5</v>
      </c>
      <c r="AE14" s="11">
        <v>1</v>
      </c>
      <c r="AF14" s="11">
        <v>10</v>
      </c>
      <c r="AG14" s="11">
        <v>6</v>
      </c>
      <c r="AH14" s="11">
        <v>16</v>
      </c>
      <c r="AI14" s="11">
        <v>1</v>
      </c>
      <c r="AJ14" s="11">
        <v>4</v>
      </c>
      <c r="AK14" s="11">
        <v>6</v>
      </c>
      <c r="AL14" s="11">
        <v>10</v>
      </c>
      <c r="AM14" s="11">
        <v>1</v>
      </c>
      <c r="AN14" s="11">
        <v>8</v>
      </c>
      <c r="AO14" s="11">
        <v>9</v>
      </c>
      <c r="AP14" s="11">
        <v>17</v>
      </c>
      <c r="AQ14" s="11">
        <v>1</v>
      </c>
      <c r="AR14" s="11">
        <v>47</v>
      </c>
      <c r="AS14" s="11">
        <v>32</v>
      </c>
      <c r="AT14" s="11">
        <v>79</v>
      </c>
      <c r="AU14" s="11">
        <v>6</v>
      </c>
      <c r="AV14" s="11">
        <v>8</v>
      </c>
      <c r="AW14" s="11">
        <v>3</v>
      </c>
      <c r="AX14" s="11">
        <v>11</v>
      </c>
      <c r="AY14" s="11">
        <v>1</v>
      </c>
      <c r="AZ14" s="11">
        <v>6</v>
      </c>
      <c r="BA14" s="11">
        <v>3</v>
      </c>
      <c r="BB14" s="11">
        <v>9</v>
      </c>
      <c r="BC14" s="11">
        <v>1</v>
      </c>
      <c r="BD14" s="11">
        <v>1</v>
      </c>
      <c r="BE14" s="11">
        <v>1</v>
      </c>
      <c r="BF14" s="11">
        <v>2</v>
      </c>
      <c r="BG14" s="11">
        <v>1</v>
      </c>
      <c r="BH14" s="11">
        <v>15</v>
      </c>
      <c r="BI14" s="11">
        <v>7</v>
      </c>
      <c r="BJ14" s="11">
        <v>22</v>
      </c>
      <c r="BK14" s="11">
        <v>3</v>
      </c>
      <c r="BL14" s="11">
        <v>70</v>
      </c>
      <c r="BM14" s="11">
        <v>46</v>
      </c>
      <c r="BN14" s="11">
        <v>116</v>
      </c>
      <c r="BO14" s="11">
        <v>11</v>
      </c>
    </row>
    <row r="15" spans="1:67" ht="22.5" thickBot="1">
      <c r="A15" s="9">
        <v>4</v>
      </c>
      <c r="B15" s="11">
        <v>80020052</v>
      </c>
      <c r="C15" s="11" t="s">
        <v>40</v>
      </c>
      <c r="D15" s="11">
        <v>0</v>
      </c>
      <c r="E15" s="11">
        <v>2</v>
      </c>
      <c r="F15" s="11">
        <v>2</v>
      </c>
      <c r="G15" s="11">
        <v>1</v>
      </c>
      <c r="H15" s="11">
        <v>0</v>
      </c>
      <c r="I15" s="11">
        <v>1</v>
      </c>
      <c r="J15" s="11">
        <v>1</v>
      </c>
      <c r="K15" s="11">
        <v>1</v>
      </c>
      <c r="L15" s="11">
        <v>2</v>
      </c>
      <c r="M15" s="11">
        <v>3</v>
      </c>
      <c r="N15" s="11">
        <v>5</v>
      </c>
      <c r="O15" s="11">
        <v>1</v>
      </c>
      <c r="P15" s="11">
        <v>2</v>
      </c>
      <c r="Q15" s="11">
        <v>6</v>
      </c>
      <c r="R15" s="11">
        <v>8</v>
      </c>
      <c r="S15" s="11">
        <v>3</v>
      </c>
      <c r="T15" s="11">
        <v>11</v>
      </c>
      <c r="U15" s="11">
        <v>9</v>
      </c>
      <c r="V15" s="11">
        <v>20</v>
      </c>
      <c r="W15" s="11">
        <v>1</v>
      </c>
      <c r="X15" s="11">
        <v>15</v>
      </c>
      <c r="Y15" s="11">
        <v>10</v>
      </c>
      <c r="Z15" s="11">
        <v>25</v>
      </c>
      <c r="AA15" s="11">
        <v>1</v>
      </c>
      <c r="AB15" s="11">
        <v>23</v>
      </c>
      <c r="AC15" s="11">
        <v>19</v>
      </c>
      <c r="AD15" s="11">
        <v>42</v>
      </c>
      <c r="AE15" s="11">
        <v>2</v>
      </c>
      <c r="AF15" s="11">
        <v>25</v>
      </c>
      <c r="AG15" s="11">
        <v>16</v>
      </c>
      <c r="AH15" s="11">
        <v>41</v>
      </c>
      <c r="AI15" s="11">
        <v>1</v>
      </c>
      <c r="AJ15" s="11">
        <v>8</v>
      </c>
      <c r="AK15" s="11">
        <v>16</v>
      </c>
      <c r="AL15" s="11">
        <v>24</v>
      </c>
      <c r="AM15" s="11">
        <v>1</v>
      </c>
      <c r="AN15" s="11">
        <v>25</v>
      </c>
      <c r="AO15" s="11">
        <v>23</v>
      </c>
      <c r="AP15" s="11">
        <v>48</v>
      </c>
      <c r="AQ15" s="11">
        <v>2</v>
      </c>
      <c r="AR15" s="11">
        <v>107</v>
      </c>
      <c r="AS15" s="11">
        <v>93</v>
      </c>
      <c r="AT15" s="11">
        <v>200</v>
      </c>
      <c r="AU15" s="11">
        <v>8</v>
      </c>
      <c r="AV15" s="11">
        <v>10</v>
      </c>
      <c r="AW15" s="11">
        <v>6</v>
      </c>
      <c r="AX15" s="11">
        <v>16</v>
      </c>
      <c r="AY15" s="11">
        <v>1</v>
      </c>
      <c r="AZ15" s="11">
        <v>15</v>
      </c>
      <c r="BA15" s="11">
        <v>6</v>
      </c>
      <c r="BB15" s="11">
        <v>21</v>
      </c>
      <c r="BC15" s="11">
        <v>1</v>
      </c>
      <c r="BD15" s="11">
        <v>15</v>
      </c>
      <c r="BE15" s="11">
        <v>8</v>
      </c>
      <c r="BF15" s="11">
        <v>23</v>
      </c>
      <c r="BG15" s="11">
        <v>1</v>
      </c>
      <c r="BH15" s="11">
        <v>40</v>
      </c>
      <c r="BI15" s="11">
        <v>20</v>
      </c>
      <c r="BJ15" s="11">
        <v>60</v>
      </c>
      <c r="BK15" s="11">
        <v>3</v>
      </c>
      <c r="BL15" s="11">
        <v>149</v>
      </c>
      <c r="BM15" s="11">
        <v>119</v>
      </c>
      <c r="BN15" s="11">
        <v>268</v>
      </c>
      <c r="BO15" s="11">
        <v>14</v>
      </c>
    </row>
    <row r="16" spans="1:67" ht="22.5" thickBot="1">
      <c r="A16" s="70" t="s">
        <v>212</v>
      </c>
      <c r="B16" s="71"/>
      <c r="C16" s="72"/>
      <c r="D16" s="39">
        <f t="shared" ref="D16:AI16" si="2">SUM(D12:D15)</f>
        <v>15</v>
      </c>
      <c r="E16" s="39">
        <f t="shared" si="2"/>
        <v>16</v>
      </c>
      <c r="F16" s="39">
        <f t="shared" si="2"/>
        <v>31</v>
      </c>
      <c r="G16" s="39">
        <f t="shared" si="2"/>
        <v>3</v>
      </c>
      <c r="H16" s="39">
        <f t="shared" si="2"/>
        <v>14</v>
      </c>
      <c r="I16" s="39">
        <f t="shared" si="2"/>
        <v>16</v>
      </c>
      <c r="J16" s="39">
        <f t="shared" si="2"/>
        <v>30</v>
      </c>
      <c r="K16" s="39">
        <f t="shared" si="2"/>
        <v>4</v>
      </c>
      <c r="L16" s="39">
        <f t="shared" si="2"/>
        <v>28</v>
      </c>
      <c r="M16" s="39">
        <f t="shared" si="2"/>
        <v>20</v>
      </c>
      <c r="N16" s="39">
        <f t="shared" si="2"/>
        <v>48</v>
      </c>
      <c r="O16" s="39">
        <f t="shared" si="2"/>
        <v>4</v>
      </c>
      <c r="P16" s="39">
        <f t="shared" si="2"/>
        <v>57</v>
      </c>
      <c r="Q16" s="39">
        <f t="shared" si="2"/>
        <v>52</v>
      </c>
      <c r="R16" s="39">
        <f t="shared" si="2"/>
        <v>109</v>
      </c>
      <c r="S16" s="39">
        <f t="shared" si="2"/>
        <v>11</v>
      </c>
      <c r="T16" s="39">
        <f t="shared" si="2"/>
        <v>42</v>
      </c>
      <c r="U16" s="39">
        <f t="shared" si="2"/>
        <v>32</v>
      </c>
      <c r="V16" s="39">
        <f t="shared" si="2"/>
        <v>74</v>
      </c>
      <c r="W16" s="39">
        <f t="shared" si="2"/>
        <v>4</v>
      </c>
      <c r="X16" s="39">
        <f t="shared" si="2"/>
        <v>55</v>
      </c>
      <c r="Y16" s="39">
        <f t="shared" si="2"/>
        <v>34</v>
      </c>
      <c r="Z16" s="39">
        <f t="shared" si="2"/>
        <v>89</v>
      </c>
      <c r="AA16" s="39">
        <f t="shared" si="2"/>
        <v>4</v>
      </c>
      <c r="AB16" s="39">
        <f t="shared" si="2"/>
        <v>49</v>
      </c>
      <c r="AC16" s="39">
        <f t="shared" si="2"/>
        <v>39</v>
      </c>
      <c r="AD16" s="39">
        <f t="shared" si="2"/>
        <v>88</v>
      </c>
      <c r="AE16" s="39">
        <f t="shared" si="2"/>
        <v>5</v>
      </c>
      <c r="AF16" s="39">
        <f t="shared" si="2"/>
        <v>62</v>
      </c>
      <c r="AG16" s="39">
        <f t="shared" si="2"/>
        <v>39</v>
      </c>
      <c r="AH16" s="39">
        <f t="shared" si="2"/>
        <v>101</v>
      </c>
      <c r="AI16" s="39">
        <f t="shared" si="2"/>
        <v>4</v>
      </c>
      <c r="AJ16" s="39">
        <f t="shared" ref="AJ16:BO16" si="3">SUM(AJ12:AJ15)</f>
        <v>42</v>
      </c>
      <c r="AK16" s="39">
        <f t="shared" si="3"/>
        <v>47</v>
      </c>
      <c r="AL16" s="39">
        <f t="shared" si="3"/>
        <v>89</v>
      </c>
      <c r="AM16" s="39">
        <f t="shared" si="3"/>
        <v>4</v>
      </c>
      <c r="AN16" s="39">
        <f t="shared" si="3"/>
        <v>61</v>
      </c>
      <c r="AO16" s="39">
        <f t="shared" si="3"/>
        <v>54</v>
      </c>
      <c r="AP16" s="39">
        <f t="shared" si="3"/>
        <v>115</v>
      </c>
      <c r="AQ16" s="39">
        <f t="shared" si="3"/>
        <v>5</v>
      </c>
      <c r="AR16" s="39">
        <f t="shared" si="3"/>
        <v>311</v>
      </c>
      <c r="AS16" s="39">
        <f t="shared" si="3"/>
        <v>245</v>
      </c>
      <c r="AT16" s="39">
        <f t="shared" si="3"/>
        <v>556</v>
      </c>
      <c r="AU16" s="39">
        <f t="shared" si="3"/>
        <v>26</v>
      </c>
      <c r="AV16" s="39">
        <f t="shared" si="3"/>
        <v>43</v>
      </c>
      <c r="AW16" s="39">
        <f t="shared" si="3"/>
        <v>33</v>
      </c>
      <c r="AX16" s="39">
        <f t="shared" si="3"/>
        <v>76</v>
      </c>
      <c r="AY16" s="39">
        <f t="shared" si="3"/>
        <v>5</v>
      </c>
      <c r="AZ16" s="39">
        <f t="shared" si="3"/>
        <v>34</v>
      </c>
      <c r="BA16" s="39">
        <f t="shared" si="3"/>
        <v>18</v>
      </c>
      <c r="BB16" s="39">
        <f t="shared" si="3"/>
        <v>52</v>
      </c>
      <c r="BC16" s="39">
        <f t="shared" si="3"/>
        <v>4</v>
      </c>
      <c r="BD16" s="39">
        <f t="shared" si="3"/>
        <v>35</v>
      </c>
      <c r="BE16" s="39">
        <f t="shared" si="3"/>
        <v>20</v>
      </c>
      <c r="BF16" s="39">
        <f t="shared" si="3"/>
        <v>55</v>
      </c>
      <c r="BG16" s="39">
        <f t="shared" si="3"/>
        <v>4</v>
      </c>
      <c r="BH16" s="39">
        <f t="shared" si="3"/>
        <v>112</v>
      </c>
      <c r="BI16" s="39">
        <f t="shared" si="3"/>
        <v>71</v>
      </c>
      <c r="BJ16" s="39">
        <f t="shared" si="3"/>
        <v>183</v>
      </c>
      <c r="BK16" s="39">
        <f t="shared" si="3"/>
        <v>13</v>
      </c>
      <c r="BL16" s="39">
        <f t="shared" si="3"/>
        <v>480</v>
      </c>
      <c r="BM16" s="39">
        <f t="shared" si="3"/>
        <v>368</v>
      </c>
      <c r="BN16" s="39">
        <f t="shared" si="3"/>
        <v>848</v>
      </c>
      <c r="BO16" s="40">
        <f t="shared" si="3"/>
        <v>50</v>
      </c>
    </row>
    <row r="17" spans="1:67">
      <c r="A17" s="36">
        <v>1</v>
      </c>
      <c r="B17" s="37">
        <v>80020058</v>
      </c>
      <c r="C17" s="37" t="s">
        <v>46</v>
      </c>
      <c r="D17" s="37">
        <v>8</v>
      </c>
      <c r="E17" s="37">
        <v>4</v>
      </c>
      <c r="F17" s="37">
        <v>12</v>
      </c>
      <c r="G17" s="37">
        <v>1</v>
      </c>
      <c r="H17" s="37">
        <v>7</v>
      </c>
      <c r="I17" s="37">
        <v>7</v>
      </c>
      <c r="J17" s="37">
        <v>14</v>
      </c>
      <c r="K17" s="37">
        <v>1</v>
      </c>
      <c r="L17" s="37">
        <v>8</v>
      </c>
      <c r="M17" s="37">
        <v>5</v>
      </c>
      <c r="N17" s="37">
        <v>13</v>
      </c>
      <c r="O17" s="37">
        <v>1</v>
      </c>
      <c r="P17" s="37">
        <v>23</v>
      </c>
      <c r="Q17" s="37">
        <v>16</v>
      </c>
      <c r="R17" s="37">
        <v>39</v>
      </c>
      <c r="S17" s="37">
        <v>3</v>
      </c>
      <c r="T17" s="37">
        <v>16</v>
      </c>
      <c r="U17" s="37">
        <v>12</v>
      </c>
      <c r="V17" s="37">
        <v>28</v>
      </c>
      <c r="W17" s="37">
        <v>1</v>
      </c>
      <c r="X17" s="37">
        <v>12</v>
      </c>
      <c r="Y17" s="37">
        <v>24</v>
      </c>
      <c r="Z17" s="37">
        <v>36</v>
      </c>
      <c r="AA17" s="37">
        <v>2</v>
      </c>
      <c r="AB17" s="37">
        <v>23</v>
      </c>
      <c r="AC17" s="37">
        <v>22</v>
      </c>
      <c r="AD17" s="37">
        <v>45</v>
      </c>
      <c r="AE17" s="37">
        <v>2</v>
      </c>
      <c r="AF17" s="37">
        <v>24</v>
      </c>
      <c r="AG17" s="37">
        <v>23</v>
      </c>
      <c r="AH17" s="37">
        <v>47</v>
      </c>
      <c r="AI17" s="37">
        <v>2</v>
      </c>
      <c r="AJ17" s="37">
        <v>27</v>
      </c>
      <c r="AK17" s="37">
        <v>25</v>
      </c>
      <c r="AL17" s="37">
        <v>52</v>
      </c>
      <c r="AM17" s="37">
        <v>2</v>
      </c>
      <c r="AN17" s="37">
        <v>24</v>
      </c>
      <c r="AO17" s="37">
        <v>28</v>
      </c>
      <c r="AP17" s="37">
        <v>52</v>
      </c>
      <c r="AQ17" s="37">
        <v>2</v>
      </c>
      <c r="AR17" s="37">
        <v>126</v>
      </c>
      <c r="AS17" s="37">
        <v>134</v>
      </c>
      <c r="AT17" s="37">
        <v>260</v>
      </c>
      <c r="AU17" s="37">
        <v>11</v>
      </c>
      <c r="AV17" s="37">
        <v>24</v>
      </c>
      <c r="AW17" s="37">
        <v>17</v>
      </c>
      <c r="AX17" s="37">
        <v>41</v>
      </c>
      <c r="AY17" s="37">
        <v>2</v>
      </c>
      <c r="AZ17" s="37">
        <v>26</v>
      </c>
      <c r="BA17" s="37">
        <v>16</v>
      </c>
      <c r="BB17" s="37">
        <v>42</v>
      </c>
      <c r="BC17" s="37">
        <v>2</v>
      </c>
      <c r="BD17" s="37">
        <v>30</v>
      </c>
      <c r="BE17" s="37">
        <v>12</v>
      </c>
      <c r="BF17" s="37">
        <v>42</v>
      </c>
      <c r="BG17" s="37">
        <v>2</v>
      </c>
      <c r="BH17" s="37">
        <v>80</v>
      </c>
      <c r="BI17" s="37">
        <v>45</v>
      </c>
      <c r="BJ17" s="37">
        <v>125</v>
      </c>
      <c r="BK17" s="37">
        <v>6</v>
      </c>
      <c r="BL17" s="37">
        <v>229</v>
      </c>
      <c r="BM17" s="37">
        <v>195</v>
      </c>
      <c r="BN17" s="37">
        <v>424</v>
      </c>
      <c r="BO17" s="37">
        <v>20</v>
      </c>
    </row>
    <row r="18" spans="1:67">
      <c r="A18" s="9">
        <v>2</v>
      </c>
      <c r="B18" s="11">
        <v>80020060</v>
      </c>
      <c r="C18" s="11" t="s">
        <v>48</v>
      </c>
      <c r="D18" s="11">
        <v>5</v>
      </c>
      <c r="E18" s="11">
        <v>10</v>
      </c>
      <c r="F18" s="11">
        <v>15</v>
      </c>
      <c r="G18" s="11">
        <v>1</v>
      </c>
      <c r="H18" s="11">
        <v>13</v>
      </c>
      <c r="I18" s="11">
        <v>5</v>
      </c>
      <c r="J18" s="11">
        <v>18</v>
      </c>
      <c r="K18" s="11">
        <v>1</v>
      </c>
      <c r="L18" s="11">
        <v>14</v>
      </c>
      <c r="M18" s="11">
        <v>15</v>
      </c>
      <c r="N18" s="11">
        <v>29</v>
      </c>
      <c r="O18" s="11">
        <v>1</v>
      </c>
      <c r="P18" s="11">
        <v>32</v>
      </c>
      <c r="Q18" s="11">
        <v>30</v>
      </c>
      <c r="R18" s="11">
        <v>62</v>
      </c>
      <c r="S18" s="11">
        <v>3</v>
      </c>
      <c r="T18" s="11">
        <v>18</v>
      </c>
      <c r="U18" s="11">
        <v>13</v>
      </c>
      <c r="V18" s="11">
        <v>31</v>
      </c>
      <c r="W18" s="11">
        <v>1</v>
      </c>
      <c r="X18" s="11">
        <v>12</v>
      </c>
      <c r="Y18" s="11">
        <v>8</v>
      </c>
      <c r="Z18" s="11">
        <v>20</v>
      </c>
      <c r="AA18" s="11">
        <v>1</v>
      </c>
      <c r="AB18" s="11">
        <v>15</v>
      </c>
      <c r="AC18" s="11">
        <v>16</v>
      </c>
      <c r="AD18" s="11">
        <v>31</v>
      </c>
      <c r="AE18" s="11">
        <v>1</v>
      </c>
      <c r="AF18" s="11">
        <v>9</v>
      </c>
      <c r="AG18" s="11">
        <v>16</v>
      </c>
      <c r="AH18" s="11">
        <v>25</v>
      </c>
      <c r="AI18" s="11">
        <v>1</v>
      </c>
      <c r="AJ18" s="11">
        <v>9</v>
      </c>
      <c r="AK18" s="11">
        <v>12</v>
      </c>
      <c r="AL18" s="11">
        <v>21</v>
      </c>
      <c r="AM18" s="11">
        <v>1</v>
      </c>
      <c r="AN18" s="11">
        <v>9</v>
      </c>
      <c r="AO18" s="11">
        <v>13</v>
      </c>
      <c r="AP18" s="11">
        <v>22</v>
      </c>
      <c r="AQ18" s="11">
        <v>1</v>
      </c>
      <c r="AR18" s="11">
        <v>72</v>
      </c>
      <c r="AS18" s="11">
        <v>78</v>
      </c>
      <c r="AT18" s="11">
        <v>150</v>
      </c>
      <c r="AU18" s="11">
        <v>6</v>
      </c>
      <c r="AV18" s="11">
        <v>8</v>
      </c>
      <c r="AW18" s="11">
        <v>11</v>
      </c>
      <c r="AX18" s="11">
        <v>19</v>
      </c>
      <c r="AY18" s="11">
        <v>1</v>
      </c>
      <c r="AZ18" s="11">
        <v>7</v>
      </c>
      <c r="BA18" s="11">
        <v>5</v>
      </c>
      <c r="BB18" s="11">
        <v>12</v>
      </c>
      <c r="BC18" s="11">
        <v>1</v>
      </c>
      <c r="BD18" s="11">
        <v>6</v>
      </c>
      <c r="BE18" s="11">
        <v>0</v>
      </c>
      <c r="BF18" s="11">
        <v>6</v>
      </c>
      <c r="BG18" s="11">
        <v>1</v>
      </c>
      <c r="BH18" s="11">
        <v>21</v>
      </c>
      <c r="BI18" s="11">
        <v>16</v>
      </c>
      <c r="BJ18" s="11">
        <v>37</v>
      </c>
      <c r="BK18" s="11">
        <v>3</v>
      </c>
      <c r="BL18" s="11">
        <v>125</v>
      </c>
      <c r="BM18" s="11">
        <v>124</v>
      </c>
      <c r="BN18" s="11">
        <v>249</v>
      </c>
      <c r="BO18" s="11">
        <v>12</v>
      </c>
    </row>
    <row r="19" spans="1:67">
      <c r="A19" s="9">
        <v>3</v>
      </c>
      <c r="B19" s="11">
        <v>80020064</v>
      </c>
      <c r="C19" s="11" t="s">
        <v>52</v>
      </c>
      <c r="D19" s="11">
        <v>0</v>
      </c>
      <c r="E19" s="11">
        <v>0</v>
      </c>
      <c r="F19" s="11">
        <v>0</v>
      </c>
      <c r="G19" s="11">
        <v>0</v>
      </c>
      <c r="H19" s="11">
        <v>15</v>
      </c>
      <c r="I19" s="11">
        <v>20</v>
      </c>
      <c r="J19" s="11">
        <v>35</v>
      </c>
      <c r="K19" s="11">
        <v>1</v>
      </c>
      <c r="L19" s="11">
        <v>9</v>
      </c>
      <c r="M19" s="11">
        <v>12</v>
      </c>
      <c r="N19" s="11">
        <v>21</v>
      </c>
      <c r="O19" s="11">
        <v>2</v>
      </c>
      <c r="P19" s="11">
        <v>24</v>
      </c>
      <c r="Q19" s="11">
        <v>32</v>
      </c>
      <c r="R19" s="11">
        <v>56</v>
      </c>
      <c r="S19" s="11">
        <v>3</v>
      </c>
      <c r="T19" s="11">
        <v>14</v>
      </c>
      <c r="U19" s="11">
        <v>14</v>
      </c>
      <c r="V19" s="11">
        <v>28</v>
      </c>
      <c r="W19" s="11">
        <v>1</v>
      </c>
      <c r="X19" s="11">
        <v>11</v>
      </c>
      <c r="Y19" s="11">
        <v>8</v>
      </c>
      <c r="Z19" s="11">
        <v>19</v>
      </c>
      <c r="AA19" s="11">
        <v>1</v>
      </c>
      <c r="AB19" s="11">
        <v>18</v>
      </c>
      <c r="AC19" s="11">
        <v>16</v>
      </c>
      <c r="AD19" s="11">
        <v>34</v>
      </c>
      <c r="AE19" s="11">
        <v>1</v>
      </c>
      <c r="AF19" s="11">
        <v>12</v>
      </c>
      <c r="AG19" s="11">
        <v>25</v>
      </c>
      <c r="AH19" s="11">
        <v>37</v>
      </c>
      <c r="AI19" s="11">
        <v>1</v>
      </c>
      <c r="AJ19" s="11">
        <v>14</v>
      </c>
      <c r="AK19" s="11">
        <v>16</v>
      </c>
      <c r="AL19" s="11">
        <v>30</v>
      </c>
      <c r="AM19" s="11">
        <v>1</v>
      </c>
      <c r="AN19" s="11">
        <v>8</v>
      </c>
      <c r="AO19" s="11">
        <v>10</v>
      </c>
      <c r="AP19" s="11">
        <v>18</v>
      </c>
      <c r="AQ19" s="11">
        <v>1</v>
      </c>
      <c r="AR19" s="11">
        <v>77</v>
      </c>
      <c r="AS19" s="11">
        <v>89</v>
      </c>
      <c r="AT19" s="11">
        <v>166</v>
      </c>
      <c r="AU19" s="11">
        <v>6</v>
      </c>
      <c r="AV19" s="11">
        <v>8</v>
      </c>
      <c r="AW19" s="11">
        <v>6</v>
      </c>
      <c r="AX19" s="11">
        <v>14</v>
      </c>
      <c r="AY19" s="11">
        <v>1</v>
      </c>
      <c r="AZ19" s="11">
        <v>15</v>
      </c>
      <c r="BA19" s="11">
        <v>2</v>
      </c>
      <c r="BB19" s="11">
        <v>17</v>
      </c>
      <c r="BC19" s="11">
        <v>1</v>
      </c>
      <c r="BD19" s="11">
        <v>7</v>
      </c>
      <c r="BE19" s="11">
        <v>4</v>
      </c>
      <c r="BF19" s="11">
        <v>11</v>
      </c>
      <c r="BG19" s="11">
        <v>1</v>
      </c>
      <c r="BH19" s="11">
        <v>30</v>
      </c>
      <c r="BI19" s="11">
        <v>12</v>
      </c>
      <c r="BJ19" s="11">
        <v>42</v>
      </c>
      <c r="BK19" s="11">
        <v>3</v>
      </c>
      <c r="BL19" s="11">
        <v>131</v>
      </c>
      <c r="BM19" s="11">
        <v>133</v>
      </c>
      <c r="BN19" s="11">
        <v>264</v>
      </c>
      <c r="BO19" s="11">
        <v>12</v>
      </c>
    </row>
    <row r="20" spans="1:67">
      <c r="A20" s="9">
        <v>4</v>
      </c>
      <c r="B20" s="11">
        <v>80020065</v>
      </c>
      <c r="C20" s="11" t="s">
        <v>53</v>
      </c>
      <c r="D20" s="11">
        <v>0</v>
      </c>
      <c r="E20" s="11">
        <v>0</v>
      </c>
      <c r="F20" s="11">
        <v>0</v>
      </c>
      <c r="G20" s="11">
        <v>0</v>
      </c>
      <c r="H20" s="11">
        <v>7</v>
      </c>
      <c r="I20" s="11">
        <v>11</v>
      </c>
      <c r="J20" s="11">
        <v>18</v>
      </c>
      <c r="K20" s="11">
        <v>1</v>
      </c>
      <c r="L20" s="11">
        <v>7</v>
      </c>
      <c r="M20" s="11">
        <v>15</v>
      </c>
      <c r="N20" s="11">
        <v>22</v>
      </c>
      <c r="O20" s="11">
        <v>1</v>
      </c>
      <c r="P20" s="11">
        <v>14</v>
      </c>
      <c r="Q20" s="11">
        <v>26</v>
      </c>
      <c r="R20" s="11">
        <v>40</v>
      </c>
      <c r="S20" s="11">
        <v>2</v>
      </c>
      <c r="T20" s="11">
        <v>9</v>
      </c>
      <c r="U20" s="11">
        <v>9</v>
      </c>
      <c r="V20" s="11">
        <v>18</v>
      </c>
      <c r="W20" s="11">
        <v>1</v>
      </c>
      <c r="X20" s="11">
        <v>16</v>
      </c>
      <c r="Y20" s="11">
        <v>10</v>
      </c>
      <c r="Z20" s="11">
        <v>26</v>
      </c>
      <c r="AA20" s="11">
        <v>1</v>
      </c>
      <c r="AB20" s="11">
        <v>13</v>
      </c>
      <c r="AC20" s="11">
        <v>13</v>
      </c>
      <c r="AD20" s="11">
        <v>26</v>
      </c>
      <c r="AE20" s="11">
        <v>1</v>
      </c>
      <c r="AF20" s="11">
        <v>8</v>
      </c>
      <c r="AG20" s="11">
        <v>13</v>
      </c>
      <c r="AH20" s="11">
        <v>21</v>
      </c>
      <c r="AI20" s="11">
        <v>1</v>
      </c>
      <c r="AJ20" s="11">
        <v>12</v>
      </c>
      <c r="AK20" s="11">
        <v>13</v>
      </c>
      <c r="AL20" s="11">
        <v>25</v>
      </c>
      <c r="AM20" s="11">
        <v>1</v>
      </c>
      <c r="AN20" s="11">
        <v>13</v>
      </c>
      <c r="AO20" s="11">
        <v>7</v>
      </c>
      <c r="AP20" s="11">
        <v>20</v>
      </c>
      <c r="AQ20" s="11">
        <v>1</v>
      </c>
      <c r="AR20" s="11">
        <v>71</v>
      </c>
      <c r="AS20" s="11">
        <v>65</v>
      </c>
      <c r="AT20" s="11">
        <v>136</v>
      </c>
      <c r="AU20" s="11">
        <v>6</v>
      </c>
      <c r="AV20" s="11">
        <v>9</v>
      </c>
      <c r="AW20" s="11">
        <v>13</v>
      </c>
      <c r="AX20" s="11">
        <v>22</v>
      </c>
      <c r="AY20" s="11">
        <v>1</v>
      </c>
      <c r="AZ20" s="11">
        <v>9</v>
      </c>
      <c r="BA20" s="11">
        <v>7</v>
      </c>
      <c r="BB20" s="11">
        <v>16</v>
      </c>
      <c r="BC20" s="11">
        <v>1</v>
      </c>
      <c r="BD20" s="11">
        <v>3</v>
      </c>
      <c r="BE20" s="11">
        <v>8</v>
      </c>
      <c r="BF20" s="11">
        <v>11</v>
      </c>
      <c r="BG20" s="11">
        <v>1</v>
      </c>
      <c r="BH20" s="11">
        <v>21</v>
      </c>
      <c r="BI20" s="11">
        <v>28</v>
      </c>
      <c r="BJ20" s="11">
        <v>49</v>
      </c>
      <c r="BK20" s="11">
        <v>3</v>
      </c>
      <c r="BL20" s="11">
        <v>106</v>
      </c>
      <c r="BM20" s="11">
        <v>119</v>
      </c>
      <c r="BN20" s="11">
        <v>225</v>
      </c>
      <c r="BO20" s="11">
        <v>11</v>
      </c>
    </row>
    <row r="21" spans="1:67">
      <c r="A21" s="9">
        <v>5</v>
      </c>
      <c r="B21" s="11">
        <v>80020069</v>
      </c>
      <c r="C21" s="11" t="s">
        <v>57</v>
      </c>
      <c r="D21" s="11">
        <v>0</v>
      </c>
      <c r="E21" s="11">
        <v>0</v>
      </c>
      <c r="F21" s="11">
        <v>0</v>
      </c>
      <c r="G21" s="11">
        <v>0</v>
      </c>
      <c r="H21" s="11">
        <v>6</v>
      </c>
      <c r="I21" s="11">
        <v>16</v>
      </c>
      <c r="J21" s="11">
        <v>22</v>
      </c>
      <c r="K21" s="11">
        <v>1</v>
      </c>
      <c r="L21" s="11">
        <v>8</v>
      </c>
      <c r="M21" s="11">
        <v>23</v>
      </c>
      <c r="N21" s="11">
        <v>31</v>
      </c>
      <c r="O21" s="11">
        <v>1</v>
      </c>
      <c r="P21" s="11">
        <v>14</v>
      </c>
      <c r="Q21" s="11">
        <v>39</v>
      </c>
      <c r="R21" s="11">
        <v>53</v>
      </c>
      <c r="S21" s="11">
        <v>2</v>
      </c>
      <c r="T21" s="11">
        <v>22</v>
      </c>
      <c r="U21" s="11">
        <v>19</v>
      </c>
      <c r="V21" s="11">
        <v>41</v>
      </c>
      <c r="W21" s="11">
        <v>2</v>
      </c>
      <c r="X21" s="11">
        <v>13</v>
      </c>
      <c r="Y21" s="11">
        <v>13</v>
      </c>
      <c r="Z21" s="11">
        <v>26</v>
      </c>
      <c r="AA21" s="11">
        <v>1</v>
      </c>
      <c r="AB21" s="11">
        <v>16</v>
      </c>
      <c r="AC21" s="11">
        <v>11</v>
      </c>
      <c r="AD21" s="11">
        <v>27</v>
      </c>
      <c r="AE21" s="11">
        <v>1</v>
      </c>
      <c r="AF21" s="11">
        <v>15</v>
      </c>
      <c r="AG21" s="11">
        <v>16</v>
      </c>
      <c r="AH21" s="11">
        <v>31</v>
      </c>
      <c r="AI21" s="11">
        <v>1</v>
      </c>
      <c r="AJ21" s="11">
        <v>11</v>
      </c>
      <c r="AK21" s="11">
        <v>13</v>
      </c>
      <c r="AL21" s="11">
        <v>24</v>
      </c>
      <c r="AM21" s="11">
        <v>1</v>
      </c>
      <c r="AN21" s="11">
        <v>11</v>
      </c>
      <c r="AO21" s="11">
        <v>8</v>
      </c>
      <c r="AP21" s="11">
        <v>19</v>
      </c>
      <c r="AQ21" s="11">
        <v>1</v>
      </c>
      <c r="AR21" s="11">
        <v>88</v>
      </c>
      <c r="AS21" s="11">
        <v>80</v>
      </c>
      <c r="AT21" s="11">
        <v>168</v>
      </c>
      <c r="AU21" s="11">
        <v>7</v>
      </c>
      <c r="AV21" s="11">
        <v>8</v>
      </c>
      <c r="AW21" s="11">
        <v>8</v>
      </c>
      <c r="AX21" s="11">
        <v>16</v>
      </c>
      <c r="AY21" s="11">
        <v>1</v>
      </c>
      <c r="AZ21" s="11">
        <v>9</v>
      </c>
      <c r="BA21" s="11">
        <v>6</v>
      </c>
      <c r="BB21" s="11">
        <v>15</v>
      </c>
      <c r="BC21" s="11">
        <v>1</v>
      </c>
      <c r="BD21" s="11">
        <v>7</v>
      </c>
      <c r="BE21" s="11">
        <v>6</v>
      </c>
      <c r="BF21" s="11">
        <v>13</v>
      </c>
      <c r="BG21" s="11">
        <v>1</v>
      </c>
      <c r="BH21" s="11">
        <v>24</v>
      </c>
      <c r="BI21" s="11">
        <v>20</v>
      </c>
      <c r="BJ21" s="11">
        <v>44</v>
      </c>
      <c r="BK21" s="11">
        <v>3</v>
      </c>
      <c r="BL21" s="11">
        <v>126</v>
      </c>
      <c r="BM21" s="11">
        <v>139</v>
      </c>
      <c r="BN21" s="11">
        <v>265</v>
      </c>
      <c r="BO21" s="11">
        <v>12</v>
      </c>
    </row>
    <row r="22" spans="1:67">
      <c r="A22" s="9">
        <v>6</v>
      </c>
      <c r="B22" s="11">
        <v>80020075</v>
      </c>
      <c r="C22" s="11" t="s">
        <v>62</v>
      </c>
      <c r="D22" s="11">
        <v>0</v>
      </c>
      <c r="E22" s="11">
        <v>0</v>
      </c>
      <c r="F22" s="11">
        <v>0</v>
      </c>
      <c r="G22" s="11">
        <v>0</v>
      </c>
      <c r="H22" s="11">
        <v>6</v>
      </c>
      <c r="I22" s="11">
        <v>4</v>
      </c>
      <c r="J22" s="11">
        <v>10</v>
      </c>
      <c r="K22" s="11">
        <v>1</v>
      </c>
      <c r="L22" s="11">
        <v>9</v>
      </c>
      <c r="M22" s="11">
        <v>7</v>
      </c>
      <c r="N22" s="11">
        <v>16</v>
      </c>
      <c r="O22" s="11">
        <v>1</v>
      </c>
      <c r="P22" s="11">
        <v>15</v>
      </c>
      <c r="Q22" s="11">
        <v>11</v>
      </c>
      <c r="R22" s="11">
        <v>26</v>
      </c>
      <c r="S22" s="11">
        <v>2</v>
      </c>
      <c r="T22" s="11">
        <v>7</v>
      </c>
      <c r="U22" s="11">
        <v>4</v>
      </c>
      <c r="V22" s="11">
        <v>11</v>
      </c>
      <c r="W22" s="11">
        <v>1</v>
      </c>
      <c r="X22" s="11">
        <v>13</v>
      </c>
      <c r="Y22" s="11">
        <v>8</v>
      </c>
      <c r="Z22" s="11">
        <v>21</v>
      </c>
      <c r="AA22" s="11">
        <v>1</v>
      </c>
      <c r="AB22" s="11">
        <v>7</v>
      </c>
      <c r="AC22" s="11">
        <v>5</v>
      </c>
      <c r="AD22" s="11">
        <v>12</v>
      </c>
      <c r="AE22" s="11">
        <v>1</v>
      </c>
      <c r="AF22" s="11">
        <v>10</v>
      </c>
      <c r="AG22" s="11">
        <v>8</v>
      </c>
      <c r="AH22" s="11">
        <v>18</v>
      </c>
      <c r="AI22" s="11">
        <v>1</v>
      </c>
      <c r="AJ22" s="11">
        <v>9</v>
      </c>
      <c r="AK22" s="11">
        <v>9</v>
      </c>
      <c r="AL22" s="11">
        <v>18</v>
      </c>
      <c r="AM22" s="11">
        <v>1</v>
      </c>
      <c r="AN22" s="11">
        <v>5</v>
      </c>
      <c r="AO22" s="11">
        <v>3</v>
      </c>
      <c r="AP22" s="11">
        <v>8</v>
      </c>
      <c r="AQ22" s="11">
        <v>1</v>
      </c>
      <c r="AR22" s="11">
        <v>51</v>
      </c>
      <c r="AS22" s="11">
        <v>37</v>
      </c>
      <c r="AT22" s="11">
        <v>88</v>
      </c>
      <c r="AU22" s="11">
        <v>6</v>
      </c>
      <c r="AV22" s="11">
        <v>10</v>
      </c>
      <c r="AW22" s="11">
        <v>7</v>
      </c>
      <c r="AX22" s="11">
        <v>17</v>
      </c>
      <c r="AY22" s="11">
        <v>1</v>
      </c>
      <c r="AZ22" s="11">
        <v>10</v>
      </c>
      <c r="BA22" s="11">
        <v>15</v>
      </c>
      <c r="BB22" s="11">
        <v>25</v>
      </c>
      <c r="BC22" s="11">
        <v>1</v>
      </c>
      <c r="BD22" s="11">
        <v>6</v>
      </c>
      <c r="BE22" s="11">
        <v>6</v>
      </c>
      <c r="BF22" s="11">
        <v>12</v>
      </c>
      <c r="BG22" s="11">
        <v>1</v>
      </c>
      <c r="BH22" s="11">
        <v>26</v>
      </c>
      <c r="BI22" s="11">
        <v>28</v>
      </c>
      <c r="BJ22" s="11">
        <v>54</v>
      </c>
      <c r="BK22" s="11">
        <v>3</v>
      </c>
      <c r="BL22" s="11">
        <v>92</v>
      </c>
      <c r="BM22" s="11">
        <v>76</v>
      </c>
      <c r="BN22" s="11">
        <v>168</v>
      </c>
      <c r="BO22" s="11">
        <v>11</v>
      </c>
    </row>
    <row r="23" spans="1:67">
      <c r="A23" s="9">
        <v>7</v>
      </c>
      <c r="B23" s="11">
        <v>80020081</v>
      </c>
      <c r="C23" s="11" t="s">
        <v>68</v>
      </c>
      <c r="D23" s="11">
        <v>5</v>
      </c>
      <c r="E23" s="11">
        <v>2</v>
      </c>
      <c r="F23" s="11">
        <v>7</v>
      </c>
      <c r="G23" s="11">
        <v>1</v>
      </c>
      <c r="H23" s="11">
        <v>3</v>
      </c>
      <c r="I23" s="11">
        <v>7</v>
      </c>
      <c r="J23" s="11">
        <v>10</v>
      </c>
      <c r="K23" s="11">
        <v>1</v>
      </c>
      <c r="L23" s="11">
        <v>7</v>
      </c>
      <c r="M23" s="11">
        <v>7</v>
      </c>
      <c r="N23" s="11">
        <v>14</v>
      </c>
      <c r="O23" s="11">
        <v>1</v>
      </c>
      <c r="P23" s="11">
        <v>15</v>
      </c>
      <c r="Q23" s="11">
        <v>16</v>
      </c>
      <c r="R23" s="11">
        <v>31</v>
      </c>
      <c r="S23" s="11">
        <v>3</v>
      </c>
      <c r="T23" s="11">
        <v>9</v>
      </c>
      <c r="U23" s="11">
        <v>8</v>
      </c>
      <c r="V23" s="11">
        <v>17</v>
      </c>
      <c r="W23" s="11">
        <v>1</v>
      </c>
      <c r="X23" s="11">
        <v>11</v>
      </c>
      <c r="Y23" s="11">
        <v>12</v>
      </c>
      <c r="Z23" s="11">
        <v>23</v>
      </c>
      <c r="AA23" s="11">
        <v>1</v>
      </c>
      <c r="AB23" s="11">
        <v>13</v>
      </c>
      <c r="AC23" s="11">
        <v>10</v>
      </c>
      <c r="AD23" s="11">
        <v>23</v>
      </c>
      <c r="AE23" s="11">
        <v>1</v>
      </c>
      <c r="AF23" s="11">
        <v>14</v>
      </c>
      <c r="AG23" s="11">
        <v>10</v>
      </c>
      <c r="AH23" s="11">
        <v>24</v>
      </c>
      <c r="AI23" s="11">
        <v>1</v>
      </c>
      <c r="AJ23" s="11">
        <v>7</v>
      </c>
      <c r="AK23" s="11">
        <v>11</v>
      </c>
      <c r="AL23" s="11">
        <v>18</v>
      </c>
      <c r="AM23" s="11">
        <v>1</v>
      </c>
      <c r="AN23" s="11">
        <v>12</v>
      </c>
      <c r="AO23" s="11">
        <v>6</v>
      </c>
      <c r="AP23" s="11">
        <v>18</v>
      </c>
      <c r="AQ23" s="11">
        <v>1</v>
      </c>
      <c r="AR23" s="11">
        <v>66</v>
      </c>
      <c r="AS23" s="11">
        <v>57</v>
      </c>
      <c r="AT23" s="11">
        <v>123</v>
      </c>
      <c r="AU23" s="11">
        <v>6</v>
      </c>
      <c r="AV23" s="11">
        <v>7</v>
      </c>
      <c r="AW23" s="11">
        <v>7</v>
      </c>
      <c r="AX23" s="11">
        <v>14</v>
      </c>
      <c r="AY23" s="11">
        <v>1</v>
      </c>
      <c r="AZ23" s="11">
        <v>9</v>
      </c>
      <c r="BA23" s="11">
        <v>8</v>
      </c>
      <c r="BB23" s="11">
        <v>17</v>
      </c>
      <c r="BC23" s="11">
        <v>1</v>
      </c>
      <c r="BD23" s="11">
        <v>7</v>
      </c>
      <c r="BE23" s="11">
        <v>5</v>
      </c>
      <c r="BF23" s="11">
        <v>12</v>
      </c>
      <c r="BG23" s="11">
        <v>1</v>
      </c>
      <c r="BH23" s="11">
        <v>23</v>
      </c>
      <c r="BI23" s="11">
        <v>20</v>
      </c>
      <c r="BJ23" s="11">
        <v>43</v>
      </c>
      <c r="BK23" s="11">
        <v>3</v>
      </c>
      <c r="BL23" s="11">
        <v>104</v>
      </c>
      <c r="BM23" s="11">
        <v>93</v>
      </c>
      <c r="BN23" s="11">
        <v>197</v>
      </c>
      <c r="BO23" s="11">
        <v>12</v>
      </c>
    </row>
    <row r="24" spans="1:67">
      <c r="A24" s="9">
        <v>8</v>
      </c>
      <c r="B24" s="11">
        <v>80020083</v>
      </c>
      <c r="C24" s="11" t="s">
        <v>69</v>
      </c>
      <c r="D24" s="11">
        <v>1</v>
      </c>
      <c r="E24" s="11">
        <v>1</v>
      </c>
      <c r="F24" s="11">
        <v>2</v>
      </c>
      <c r="G24" s="11">
        <v>1</v>
      </c>
      <c r="H24" s="11">
        <v>16</v>
      </c>
      <c r="I24" s="11">
        <v>15</v>
      </c>
      <c r="J24" s="11">
        <v>31</v>
      </c>
      <c r="K24" s="11">
        <v>2</v>
      </c>
      <c r="L24" s="11">
        <v>20</v>
      </c>
      <c r="M24" s="11">
        <v>20</v>
      </c>
      <c r="N24" s="11">
        <v>40</v>
      </c>
      <c r="O24" s="11">
        <v>2</v>
      </c>
      <c r="P24" s="11">
        <v>37</v>
      </c>
      <c r="Q24" s="11">
        <v>36</v>
      </c>
      <c r="R24" s="11">
        <v>73</v>
      </c>
      <c r="S24" s="11">
        <v>5</v>
      </c>
      <c r="T24" s="11">
        <v>13</v>
      </c>
      <c r="U24" s="11">
        <v>20</v>
      </c>
      <c r="V24" s="11">
        <v>33</v>
      </c>
      <c r="W24" s="11">
        <v>2</v>
      </c>
      <c r="X24" s="11">
        <v>26</v>
      </c>
      <c r="Y24" s="11">
        <v>17</v>
      </c>
      <c r="Z24" s="11">
        <v>43</v>
      </c>
      <c r="AA24" s="11">
        <v>2</v>
      </c>
      <c r="AB24" s="11">
        <v>20</v>
      </c>
      <c r="AC24" s="11">
        <v>20</v>
      </c>
      <c r="AD24" s="11">
        <v>40</v>
      </c>
      <c r="AE24" s="11">
        <v>2</v>
      </c>
      <c r="AF24" s="11">
        <v>20</v>
      </c>
      <c r="AG24" s="11">
        <v>20</v>
      </c>
      <c r="AH24" s="11">
        <v>40</v>
      </c>
      <c r="AI24" s="11">
        <v>2</v>
      </c>
      <c r="AJ24" s="11">
        <v>32</v>
      </c>
      <c r="AK24" s="11">
        <v>19</v>
      </c>
      <c r="AL24" s="11">
        <v>51</v>
      </c>
      <c r="AM24" s="11">
        <v>2</v>
      </c>
      <c r="AN24" s="11">
        <v>16</v>
      </c>
      <c r="AO24" s="11">
        <v>14</v>
      </c>
      <c r="AP24" s="11">
        <v>30</v>
      </c>
      <c r="AQ24" s="11">
        <v>2</v>
      </c>
      <c r="AR24" s="11">
        <v>127</v>
      </c>
      <c r="AS24" s="11">
        <v>110</v>
      </c>
      <c r="AT24" s="11">
        <v>237</v>
      </c>
      <c r="AU24" s="11">
        <v>12</v>
      </c>
      <c r="AV24" s="11">
        <v>11</v>
      </c>
      <c r="AW24" s="11">
        <v>7</v>
      </c>
      <c r="AX24" s="11">
        <v>18</v>
      </c>
      <c r="AY24" s="11">
        <v>1</v>
      </c>
      <c r="AZ24" s="11">
        <v>14</v>
      </c>
      <c r="BA24" s="11">
        <v>14</v>
      </c>
      <c r="BB24" s="11">
        <v>28</v>
      </c>
      <c r="BC24" s="11">
        <v>1</v>
      </c>
      <c r="BD24" s="11">
        <v>16</v>
      </c>
      <c r="BE24" s="11">
        <v>15</v>
      </c>
      <c r="BF24" s="11">
        <v>31</v>
      </c>
      <c r="BG24" s="11">
        <v>1</v>
      </c>
      <c r="BH24" s="11">
        <v>41</v>
      </c>
      <c r="BI24" s="11">
        <v>36</v>
      </c>
      <c r="BJ24" s="11">
        <v>77</v>
      </c>
      <c r="BK24" s="11">
        <v>3</v>
      </c>
      <c r="BL24" s="11">
        <v>205</v>
      </c>
      <c r="BM24" s="11">
        <v>182</v>
      </c>
      <c r="BN24" s="11">
        <v>387</v>
      </c>
      <c r="BO24" s="11">
        <v>20</v>
      </c>
    </row>
    <row r="25" spans="1:67">
      <c r="A25" s="9">
        <v>9</v>
      </c>
      <c r="B25" s="11">
        <v>80020089</v>
      </c>
      <c r="C25" s="11" t="s">
        <v>75</v>
      </c>
      <c r="D25" s="11">
        <v>0</v>
      </c>
      <c r="E25" s="11">
        <v>0</v>
      </c>
      <c r="F25" s="11">
        <v>0</v>
      </c>
      <c r="G25" s="11">
        <v>0</v>
      </c>
      <c r="H25" s="11">
        <v>15</v>
      </c>
      <c r="I25" s="11">
        <v>7</v>
      </c>
      <c r="J25" s="11">
        <v>22</v>
      </c>
      <c r="K25" s="11">
        <v>1</v>
      </c>
      <c r="L25" s="11">
        <v>7</v>
      </c>
      <c r="M25" s="11">
        <v>9</v>
      </c>
      <c r="N25" s="11">
        <v>16</v>
      </c>
      <c r="O25" s="11">
        <v>1</v>
      </c>
      <c r="P25" s="11">
        <v>22</v>
      </c>
      <c r="Q25" s="11">
        <v>16</v>
      </c>
      <c r="R25" s="11">
        <v>38</v>
      </c>
      <c r="S25" s="11">
        <v>2</v>
      </c>
      <c r="T25" s="11">
        <v>10</v>
      </c>
      <c r="U25" s="11">
        <v>10</v>
      </c>
      <c r="V25" s="11">
        <v>20</v>
      </c>
      <c r="W25" s="11">
        <v>1</v>
      </c>
      <c r="X25" s="11">
        <v>10</v>
      </c>
      <c r="Y25" s="11">
        <v>14</v>
      </c>
      <c r="Z25" s="11">
        <v>24</v>
      </c>
      <c r="AA25" s="11">
        <v>1</v>
      </c>
      <c r="AB25" s="11">
        <v>12</v>
      </c>
      <c r="AC25" s="11">
        <v>10</v>
      </c>
      <c r="AD25" s="11">
        <v>22</v>
      </c>
      <c r="AE25" s="11">
        <v>1</v>
      </c>
      <c r="AF25" s="11">
        <v>9</v>
      </c>
      <c r="AG25" s="11">
        <v>11</v>
      </c>
      <c r="AH25" s="11">
        <v>20</v>
      </c>
      <c r="AI25" s="11">
        <v>1</v>
      </c>
      <c r="AJ25" s="11">
        <v>17</v>
      </c>
      <c r="AK25" s="11">
        <v>14</v>
      </c>
      <c r="AL25" s="11">
        <v>31</v>
      </c>
      <c r="AM25" s="11">
        <v>1</v>
      </c>
      <c r="AN25" s="11">
        <v>17</v>
      </c>
      <c r="AO25" s="11">
        <v>8</v>
      </c>
      <c r="AP25" s="11">
        <v>25</v>
      </c>
      <c r="AQ25" s="11">
        <v>1</v>
      </c>
      <c r="AR25" s="11">
        <v>75</v>
      </c>
      <c r="AS25" s="11">
        <v>67</v>
      </c>
      <c r="AT25" s="11">
        <v>142</v>
      </c>
      <c r="AU25" s="11">
        <v>6</v>
      </c>
      <c r="AV25" s="11">
        <v>11</v>
      </c>
      <c r="AW25" s="11">
        <v>12</v>
      </c>
      <c r="AX25" s="11">
        <v>23</v>
      </c>
      <c r="AY25" s="11">
        <v>1</v>
      </c>
      <c r="AZ25" s="11">
        <v>16</v>
      </c>
      <c r="BA25" s="11">
        <v>12</v>
      </c>
      <c r="BB25" s="11">
        <v>28</v>
      </c>
      <c r="BC25" s="11">
        <v>1</v>
      </c>
      <c r="BD25" s="11">
        <v>16</v>
      </c>
      <c r="BE25" s="11">
        <v>6</v>
      </c>
      <c r="BF25" s="11">
        <v>22</v>
      </c>
      <c r="BG25" s="11">
        <v>1</v>
      </c>
      <c r="BH25" s="11">
        <v>43</v>
      </c>
      <c r="BI25" s="11">
        <v>30</v>
      </c>
      <c r="BJ25" s="11">
        <v>73</v>
      </c>
      <c r="BK25" s="11">
        <v>3</v>
      </c>
      <c r="BL25" s="11">
        <v>140</v>
      </c>
      <c r="BM25" s="11">
        <v>113</v>
      </c>
      <c r="BN25" s="11">
        <v>253</v>
      </c>
      <c r="BO25" s="11">
        <v>11</v>
      </c>
    </row>
    <row r="26" spans="1:67">
      <c r="A26" s="9">
        <v>10</v>
      </c>
      <c r="B26" s="11">
        <v>80020091</v>
      </c>
      <c r="C26" s="11" t="s">
        <v>77</v>
      </c>
      <c r="D26" s="11">
        <v>0</v>
      </c>
      <c r="E26" s="11">
        <v>0</v>
      </c>
      <c r="F26" s="11">
        <v>0</v>
      </c>
      <c r="G26" s="11">
        <v>0</v>
      </c>
      <c r="H26" s="11">
        <v>2</v>
      </c>
      <c r="I26" s="11">
        <v>4</v>
      </c>
      <c r="J26" s="11">
        <v>6</v>
      </c>
      <c r="K26" s="11">
        <v>1</v>
      </c>
      <c r="L26" s="11">
        <v>11</v>
      </c>
      <c r="M26" s="11">
        <v>3</v>
      </c>
      <c r="N26" s="11">
        <v>14</v>
      </c>
      <c r="O26" s="11">
        <v>1</v>
      </c>
      <c r="P26" s="11">
        <v>13</v>
      </c>
      <c r="Q26" s="11">
        <v>7</v>
      </c>
      <c r="R26" s="11">
        <v>20</v>
      </c>
      <c r="S26" s="11">
        <v>2</v>
      </c>
      <c r="T26" s="11">
        <v>4</v>
      </c>
      <c r="U26" s="11">
        <v>3</v>
      </c>
      <c r="V26" s="11">
        <v>7</v>
      </c>
      <c r="W26" s="11">
        <v>1</v>
      </c>
      <c r="X26" s="11">
        <v>4</v>
      </c>
      <c r="Y26" s="11">
        <v>1</v>
      </c>
      <c r="Z26" s="11">
        <v>5</v>
      </c>
      <c r="AA26" s="11">
        <v>1</v>
      </c>
      <c r="AB26" s="11">
        <v>4</v>
      </c>
      <c r="AC26" s="11">
        <v>3</v>
      </c>
      <c r="AD26" s="11">
        <v>7</v>
      </c>
      <c r="AE26" s="11">
        <v>1</v>
      </c>
      <c r="AF26" s="11">
        <v>4</v>
      </c>
      <c r="AG26" s="11">
        <v>3</v>
      </c>
      <c r="AH26" s="11">
        <v>7</v>
      </c>
      <c r="AI26" s="11">
        <v>1</v>
      </c>
      <c r="AJ26" s="11">
        <v>6</v>
      </c>
      <c r="AK26" s="11">
        <v>4</v>
      </c>
      <c r="AL26" s="11">
        <v>10</v>
      </c>
      <c r="AM26" s="11">
        <v>1</v>
      </c>
      <c r="AN26" s="11">
        <v>10</v>
      </c>
      <c r="AO26" s="11">
        <v>3</v>
      </c>
      <c r="AP26" s="11">
        <v>13</v>
      </c>
      <c r="AQ26" s="11">
        <v>1</v>
      </c>
      <c r="AR26" s="11">
        <v>32</v>
      </c>
      <c r="AS26" s="11">
        <v>17</v>
      </c>
      <c r="AT26" s="11">
        <v>49</v>
      </c>
      <c r="AU26" s="11">
        <v>6</v>
      </c>
      <c r="AV26" s="11">
        <v>8</v>
      </c>
      <c r="AW26" s="11">
        <v>4</v>
      </c>
      <c r="AX26" s="11">
        <v>12</v>
      </c>
      <c r="AY26" s="11">
        <v>1</v>
      </c>
      <c r="AZ26" s="11">
        <v>11</v>
      </c>
      <c r="BA26" s="11">
        <v>5</v>
      </c>
      <c r="BB26" s="11">
        <v>16</v>
      </c>
      <c r="BC26" s="11">
        <v>1</v>
      </c>
      <c r="BD26" s="11">
        <v>4</v>
      </c>
      <c r="BE26" s="11">
        <v>5</v>
      </c>
      <c r="BF26" s="11">
        <v>9</v>
      </c>
      <c r="BG26" s="11">
        <v>1</v>
      </c>
      <c r="BH26" s="11">
        <v>23</v>
      </c>
      <c r="BI26" s="11">
        <v>14</v>
      </c>
      <c r="BJ26" s="11">
        <v>37</v>
      </c>
      <c r="BK26" s="11">
        <v>3</v>
      </c>
      <c r="BL26" s="11">
        <v>68</v>
      </c>
      <c r="BM26" s="11">
        <v>38</v>
      </c>
      <c r="BN26" s="11">
        <v>106</v>
      </c>
      <c r="BO26" s="11">
        <v>11</v>
      </c>
    </row>
    <row r="27" spans="1:67">
      <c r="A27" s="9">
        <v>11</v>
      </c>
      <c r="B27" s="11">
        <v>80020096</v>
      </c>
      <c r="C27" s="11" t="s">
        <v>82</v>
      </c>
      <c r="D27" s="11">
        <v>0</v>
      </c>
      <c r="E27" s="11">
        <v>0</v>
      </c>
      <c r="F27" s="11">
        <v>0</v>
      </c>
      <c r="G27" s="11">
        <v>0</v>
      </c>
      <c r="H27" s="11">
        <v>3</v>
      </c>
      <c r="I27" s="11">
        <v>0</v>
      </c>
      <c r="J27" s="11">
        <v>3</v>
      </c>
      <c r="K27" s="11">
        <v>1</v>
      </c>
      <c r="L27" s="11">
        <v>2</v>
      </c>
      <c r="M27" s="11">
        <v>0</v>
      </c>
      <c r="N27" s="11">
        <v>2</v>
      </c>
      <c r="O27" s="11">
        <v>1</v>
      </c>
      <c r="P27" s="11">
        <v>5</v>
      </c>
      <c r="Q27" s="11">
        <v>0</v>
      </c>
      <c r="R27" s="11">
        <v>5</v>
      </c>
      <c r="S27" s="11">
        <v>2</v>
      </c>
      <c r="T27" s="11">
        <v>8</v>
      </c>
      <c r="U27" s="11">
        <v>3</v>
      </c>
      <c r="V27" s="11">
        <v>11</v>
      </c>
      <c r="W27" s="11">
        <v>1</v>
      </c>
      <c r="X27" s="11">
        <v>8</v>
      </c>
      <c r="Y27" s="11">
        <v>10</v>
      </c>
      <c r="Z27" s="11">
        <v>18</v>
      </c>
      <c r="AA27" s="11">
        <v>1</v>
      </c>
      <c r="AB27" s="11">
        <v>11</v>
      </c>
      <c r="AC27" s="11">
        <v>10</v>
      </c>
      <c r="AD27" s="11">
        <v>21</v>
      </c>
      <c r="AE27" s="11">
        <v>1</v>
      </c>
      <c r="AF27" s="11">
        <v>8</v>
      </c>
      <c r="AG27" s="11">
        <v>6</v>
      </c>
      <c r="AH27" s="11">
        <v>14</v>
      </c>
      <c r="AI27" s="11">
        <v>1</v>
      </c>
      <c r="AJ27" s="11">
        <v>12</v>
      </c>
      <c r="AK27" s="11">
        <v>5</v>
      </c>
      <c r="AL27" s="11">
        <v>17</v>
      </c>
      <c r="AM27" s="11">
        <v>1</v>
      </c>
      <c r="AN27" s="11">
        <v>12</v>
      </c>
      <c r="AO27" s="11">
        <v>10</v>
      </c>
      <c r="AP27" s="11">
        <v>22</v>
      </c>
      <c r="AQ27" s="11">
        <v>1</v>
      </c>
      <c r="AR27" s="11">
        <v>59</v>
      </c>
      <c r="AS27" s="11">
        <v>44</v>
      </c>
      <c r="AT27" s="11">
        <v>103</v>
      </c>
      <c r="AU27" s="11">
        <v>6</v>
      </c>
      <c r="AV27" s="11">
        <v>16</v>
      </c>
      <c r="AW27" s="11">
        <v>16</v>
      </c>
      <c r="AX27" s="11">
        <v>32</v>
      </c>
      <c r="AY27" s="11">
        <v>1</v>
      </c>
      <c r="AZ27" s="11">
        <v>10</v>
      </c>
      <c r="BA27" s="11">
        <v>10</v>
      </c>
      <c r="BB27" s="11">
        <v>20</v>
      </c>
      <c r="BC27" s="11">
        <v>1</v>
      </c>
      <c r="BD27" s="11">
        <v>4</v>
      </c>
      <c r="BE27" s="11">
        <v>11</v>
      </c>
      <c r="BF27" s="11">
        <v>15</v>
      </c>
      <c r="BG27" s="11">
        <v>1</v>
      </c>
      <c r="BH27" s="11">
        <v>30</v>
      </c>
      <c r="BI27" s="11">
        <v>37</v>
      </c>
      <c r="BJ27" s="11">
        <v>67</v>
      </c>
      <c r="BK27" s="11">
        <v>3</v>
      </c>
      <c r="BL27" s="11">
        <v>94</v>
      </c>
      <c r="BM27" s="11">
        <v>81</v>
      </c>
      <c r="BN27" s="11">
        <v>175</v>
      </c>
      <c r="BO27" s="11">
        <v>11</v>
      </c>
    </row>
    <row r="28" spans="1:67" ht="22.5" thickBot="1">
      <c r="A28" s="9">
        <v>12</v>
      </c>
      <c r="B28" s="11">
        <v>80020101</v>
      </c>
      <c r="C28" s="11" t="s">
        <v>87</v>
      </c>
      <c r="D28" s="11">
        <v>1</v>
      </c>
      <c r="E28" s="11">
        <v>2</v>
      </c>
      <c r="F28" s="11">
        <v>3</v>
      </c>
      <c r="G28" s="11">
        <v>1</v>
      </c>
      <c r="H28" s="11">
        <v>4</v>
      </c>
      <c r="I28" s="11">
        <v>6</v>
      </c>
      <c r="J28" s="11">
        <v>10</v>
      </c>
      <c r="K28" s="11">
        <v>1</v>
      </c>
      <c r="L28" s="11">
        <v>2</v>
      </c>
      <c r="M28" s="11">
        <v>2</v>
      </c>
      <c r="N28" s="11">
        <v>4</v>
      </c>
      <c r="O28" s="11">
        <v>1</v>
      </c>
      <c r="P28" s="11">
        <v>7</v>
      </c>
      <c r="Q28" s="11">
        <v>10</v>
      </c>
      <c r="R28" s="11">
        <v>17</v>
      </c>
      <c r="S28" s="11">
        <v>3</v>
      </c>
      <c r="T28" s="11">
        <v>5</v>
      </c>
      <c r="U28" s="11">
        <v>1</v>
      </c>
      <c r="V28" s="11">
        <v>6</v>
      </c>
      <c r="W28" s="11">
        <v>1</v>
      </c>
      <c r="X28" s="11">
        <v>10</v>
      </c>
      <c r="Y28" s="11">
        <v>4</v>
      </c>
      <c r="Z28" s="11">
        <v>14</v>
      </c>
      <c r="AA28" s="11">
        <v>1</v>
      </c>
      <c r="AB28" s="11">
        <v>8</v>
      </c>
      <c r="AC28" s="11">
        <v>6</v>
      </c>
      <c r="AD28" s="11">
        <v>14</v>
      </c>
      <c r="AE28" s="11">
        <v>1</v>
      </c>
      <c r="AF28" s="11">
        <v>3</v>
      </c>
      <c r="AG28" s="11">
        <v>5</v>
      </c>
      <c r="AH28" s="11">
        <v>8</v>
      </c>
      <c r="AI28" s="11">
        <v>1</v>
      </c>
      <c r="AJ28" s="11">
        <v>5</v>
      </c>
      <c r="AK28" s="11">
        <v>5</v>
      </c>
      <c r="AL28" s="11">
        <v>10</v>
      </c>
      <c r="AM28" s="11">
        <v>1</v>
      </c>
      <c r="AN28" s="11">
        <v>6</v>
      </c>
      <c r="AO28" s="11">
        <v>4</v>
      </c>
      <c r="AP28" s="11">
        <v>10</v>
      </c>
      <c r="AQ28" s="11">
        <v>1</v>
      </c>
      <c r="AR28" s="11">
        <v>37</v>
      </c>
      <c r="AS28" s="11">
        <v>25</v>
      </c>
      <c r="AT28" s="11">
        <v>62</v>
      </c>
      <c r="AU28" s="11">
        <v>6</v>
      </c>
      <c r="AV28" s="11">
        <v>1</v>
      </c>
      <c r="AW28" s="11">
        <v>2</v>
      </c>
      <c r="AX28" s="11">
        <v>3</v>
      </c>
      <c r="AY28" s="11">
        <v>1</v>
      </c>
      <c r="AZ28" s="11">
        <v>3</v>
      </c>
      <c r="BA28" s="11">
        <v>7</v>
      </c>
      <c r="BB28" s="11">
        <v>10</v>
      </c>
      <c r="BC28" s="11">
        <v>1</v>
      </c>
      <c r="BD28" s="11">
        <v>2</v>
      </c>
      <c r="BE28" s="11">
        <v>0</v>
      </c>
      <c r="BF28" s="11">
        <v>2</v>
      </c>
      <c r="BG28" s="11">
        <v>1</v>
      </c>
      <c r="BH28" s="11">
        <v>6</v>
      </c>
      <c r="BI28" s="11">
        <v>9</v>
      </c>
      <c r="BJ28" s="11">
        <v>15</v>
      </c>
      <c r="BK28" s="11">
        <v>3</v>
      </c>
      <c r="BL28" s="11">
        <v>50</v>
      </c>
      <c r="BM28" s="11">
        <v>44</v>
      </c>
      <c r="BN28" s="11">
        <v>94</v>
      </c>
      <c r="BO28" s="11">
        <v>12</v>
      </c>
    </row>
    <row r="29" spans="1:67" ht="22.5" thickBot="1">
      <c r="A29" s="70" t="s">
        <v>213</v>
      </c>
      <c r="B29" s="71"/>
      <c r="C29" s="72"/>
      <c r="D29" s="39">
        <f t="shared" ref="D29:AI29" si="4">SUM(D17:D28)</f>
        <v>20</v>
      </c>
      <c r="E29" s="39">
        <f t="shared" si="4"/>
        <v>19</v>
      </c>
      <c r="F29" s="39">
        <f t="shared" si="4"/>
        <v>39</v>
      </c>
      <c r="G29" s="39">
        <f t="shared" si="4"/>
        <v>5</v>
      </c>
      <c r="H29" s="39">
        <f t="shared" si="4"/>
        <v>97</v>
      </c>
      <c r="I29" s="39">
        <f t="shared" si="4"/>
        <v>102</v>
      </c>
      <c r="J29" s="39">
        <f t="shared" si="4"/>
        <v>199</v>
      </c>
      <c r="K29" s="39">
        <f t="shared" si="4"/>
        <v>13</v>
      </c>
      <c r="L29" s="39">
        <f t="shared" si="4"/>
        <v>104</v>
      </c>
      <c r="M29" s="39">
        <f t="shared" si="4"/>
        <v>118</v>
      </c>
      <c r="N29" s="39">
        <f t="shared" si="4"/>
        <v>222</v>
      </c>
      <c r="O29" s="39">
        <f t="shared" si="4"/>
        <v>14</v>
      </c>
      <c r="P29" s="39">
        <f t="shared" si="4"/>
        <v>221</v>
      </c>
      <c r="Q29" s="39">
        <f t="shared" si="4"/>
        <v>239</v>
      </c>
      <c r="R29" s="39">
        <f t="shared" si="4"/>
        <v>460</v>
      </c>
      <c r="S29" s="39">
        <f t="shared" si="4"/>
        <v>32</v>
      </c>
      <c r="T29" s="39">
        <f t="shared" si="4"/>
        <v>135</v>
      </c>
      <c r="U29" s="39">
        <f t="shared" si="4"/>
        <v>116</v>
      </c>
      <c r="V29" s="39">
        <f t="shared" si="4"/>
        <v>251</v>
      </c>
      <c r="W29" s="39">
        <f t="shared" si="4"/>
        <v>14</v>
      </c>
      <c r="X29" s="39">
        <f t="shared" si="4"/>
        <v>146</v>
      </c>
      <c r="Y29" s="39">
        <f t="shared" si="4"/>
        <v>129</v>
      </c>
      <c r="Z29" s="39">
        <f t="shared" si="4"/>
        <v>275</v>
      </c>
      <c r="AA29" s="39">
        <f t="shared" si="4"/>
        <v>14</v>
      </c>
      <c r="AB29" s="39">
        <f t="shared" si="4"/>
        <v>160</v>
      </c>
      <c r="AC29" s="39">
        <f t="shared" si="4"/>
        <v>142</v>
      </c>
      <c r="AD29" s="39">
        <f t="shared" si="4"/>
        <v>302</v>
      </c>
      <c r="AE29" s="39">
        <f t="shared" si="4"/>
        <v>14</v>
      </c>
      <c r="AF29" s="39">
        <f t="shared" si="4"/>
        <v>136</v>
      </c>
      <c r="AG29" s="39">
        <f t="shared" si="4"/>
        <v>156</v>
      </c>
      <c r="AH29" s="39">
        <f t="shared" si="4"/>
        <v>292</v>
      </c>
      <c r="AI29" s="39">
        <f t="shared" si="4"/>
        <v>14</v>
      </c>
      <c r="AJ29" s="39">
        <f t="shared" ref="AJ29:BO29" si="5">SUM(AJ17:AJ28)</f>
        <v>161</v>
      </c>
      <c r="AK29" s="39">
        <f t="shared" si="5"/>
        <v>146</v>
      </c>
      <c r="AL29" s="39">
        <f t="shared" si="5"/>
        <v>307</v>
      </c>
      <c r="AM29" s="39">
        <f t="shared" si="5"/>
        <v>14</v>
      </c>
      <c r="AN29" s="39">
        <f t="shared" si="5"/>
        <v>143</v>
      </c>
      <c r="AO29" s="39">
        <f t="shared" si="5"/>
        <v>114</v>
      </c>
      <c r="AP29" s="39">
        <f t="shared" si="5"/>
        <v>257</v>
      </c>
      <c r="AQ29" s="39">
        <f t="shared" si="5"/>
        <v>14</v>
      </c>
      <c r="AR29" s="39">
        <f t="shared" si="5"/>
        <v>881</v>
      </c>
      <c r="AS29" s="39">
        <f t="shared" si="5"/>
        <v>803</v>
      </c>
      <c r="AT29" s="39">
        <f t="shared" si="5"/>
        <v>1684</v>
      </c>
      <c r="AU29" s="39">
        <f t="shared" si="5"/>
        <v>84</v>
      </c>
      <c r="AV29" s="39">
        <f t="shared" si="5"/>
        <v>121</v>
      </c>
      <c r="AW29" s="39">
        <f t="shared" si="5"/>
        <v>110</v>
      </c>
      <c r="AX29" s="39">
        <f t="shared" si="5"/>
        <v>231</v>
      </c>
      <c r="AY29" s="39">
        <f t="shared" si="5"/>
        <v>13</v>
      </c>
      <c r="AZ29" s="39">
        <f t="shared" si="5"/>
        <v>139</v>
      </c>
      <c r="BA29" s="39">
        <f t="shared" si="5"/>
        <v>107</v>
      </c>
      <c r="BB29" s="39">
        <f t="shared" si="5"/>
        <v>246</v>
      </c>
      <c r="BC29" s="39">
        <f t="shared" si="5"/>
        <v>13</v>
      </c>
      <c r="BD29" s="39">
        <f t="shared" si="5"/>
        <v>108</v>
      </c>
      <c r="BE29" s="39">
        <f t="shared" si="5"/>
        <v>78</v>
      </c>
      <c r="BF29" s="39">
        <f t="shared" si="5"/>
        <v>186</v>
      </c>
      <c r="BG29" s="39">
        <f t="shared" si="5"/>
        <v>13</v>
      </c>
      <c r="BH29" s="39">
        <f t="shared" si="5"/>
        <v>368</v>
      </c>
      <c r="BI29" s="39">
        <f t="shared" si="5"/>
        <v>295</v>
      </c>
      <c r="BJ29" s="39">
        <f t="shared" si="5"/>
        <v>663</v>
      </c>
      <c r="BK29" s="39">
        <f t="shared" si="5"/>
        <v>39</v>
      </c>
      <c r="BL29" s="39">
        <f t="shared" si="5"/>
        <v>1470</v>
      </c>
      <c r="BM29" s="39">
        <f t="shared" si="5"/>
        <v>1337</v>
      </c>
      <c r="BN29" s="39">
        <f t="shared" si="5"/>
        <v>2807</v>
      </c>
      <c r="BO29" s="39">
        <f t="shared" si="5"/>
        <v>155</v>
      </c>
    </row>
    <row r="30" spans="1:67">
      <c r="A30" s="9">
        <v>1</v>
      </c>
      <c r="B30" s="11">
        <v>80020116</v>
      </c>
      <c r="C30" s="11" t="s">
        <v>98</v>
      </c>
      <c r="D30" s="11">
        <v>6</v>
      </c>
      <c r="E30" s="11">
        <v>6</v>
      </c>
      <c r="F30" s="11">
        <v>12</v>
      </c>
      <c r="G30" s="11">
        <v>1</v>
      </c>
      <c r="H30" s="11">
        <v>8</v>
      </c>
      <c r="I30" s="11">
        <v>8</v>
      </c>
      <c r="J30" s="11">
        <v>16</v>
      </c>
      <c r="K30" s="11">
        <v>1</v>
      </c>
      <c r="L30" s="11">
        <v>5</v>
      </c>
      <c r="M30" s="11">
        <v>7</v>
      </c>
      <c r="N30" s="11">
        <v>12</v>
      </c>
      <c r="O30" s="11">
        <v>1</v>
      </c>
      <c r="P30" s="11">
        <v>19</v>
      </c>
      <c r="Q30" s="11">
        <v>21</v>
      </c>
      <c r="R30" s="11">
        <v>40</v>
      </c>
      <c r="S30" s="11">
        <v>3</v>
      </c>
      <c r="T30" s="11">
        <v>13</v>
      </c>
      <c r="U30" s="11">
        <v>12</v>
      </c>
      <c r="V30" s="11">
        <v>25</v>
      </c>
      <c r="W30" s="11">
        <v>1</v>
      </c>
      <c r="X30" s="11">
        <v>5</v>
      </c>
      <c r="Y30" s="11">
        <v>9</v>
      </c>
      <c r="Z30" s="11">
        <v>14</v>
      </c>
      <c r="AA30" s="11">
        <v>1</v>
      </c>
      <c r="AB30" s="11">
        <v>9</v>
      </c>
      <c r="AC30" s="11">
        <v>10</v>
      </c>
      <c r="AD30" s="11">
        <v>19</v>
      </c>
      <c r="AE30" s="11">
        <v>1</v>
      </c>
      <c r="AF30" s="11">
        <v>7</v>
      </c>
      <c r="AG30" s="11">
        <v>6</v>
      </c>
      <c r="AH30" s="11">
        <v>13</v>
      </c>
      <c r="AI30" s="11">
        <v>1</v>
      </c>
      <c r="AJ30" s="11">
        <v>11</v>
      </c>
      <c r="AK30" s="11">
        <v>8</v>
      </c>
      <c r="AL30" s="11">
        <v>19</v>
      </c>
      <c r="AM30" s="11">
        <v>1</v>
      </c>
      <c r="AN30" s="11">
        <v>8</v>
      </c>
      <c r="AO30" s="11">
        <v>16</v>
      </c>
      <c r="AP30" s="11">
        <v>24</v>
      </c>
      <c r="AQ30" s="11">
        <v>1</v>
      </c>
      <c r="AR30" s="11">
        <v>53</v>
      </c>
      <c r="AS30" s="11">
        <v>61</v>
      </c>
      <c r="AT30" s="11">
        <v>114</v>
      </c>
      <c r="AU30" s="11">
        <v>6</v>
      </c>
      <c r="AV30" s="11">
        <v>9</v>
      </c>
      <c r="AW30" s="11">
        <v>11</v>
      </c>
      <c r="AX30" s="11">
        <v>20</v>
      </c>
      <c r="AY30" s="11">
        <v>1</v>
      </c>
      <c r="AZ30" s="11">
        <v>8</v>
      </c>
      <c r="BA30" s="11">
        <v>8</v>
      </c>
      <c r="BB30" s="11">
        <v>16</v>
      </c>
      <c r="BC30" s="11">
        <v>1</v>
      </c>
      <c r="BD30" s="11">
        <v>7</v>
      </c>
      <c r="BE30" s="11">
        <v>6</v>
      </c>
      <c r="BF30" s="11">
        <v>13</v>
      </c>
      <c r="BG30" s="11">
        <v>1</v>
      </c>
      <c r="BH30" s="11">
        <v>24</v>
      </c>
      <c r="BI30" s="11">
        <v>25</v>
      </c>
      <c r="BJ30" s="11">
        <v>49</v>
      </c>
      <c r="BK30" s="11">
        <v>3</v>
      </c>
      <c r="BL30" s="11">
        <v>96</v>
      </c>
      <c r="BM30" s="11">
        <v>107</v>
      </c>
      <c r="BN30" s="11">
        <v>203</v>
      </c>
      <c r="BO30" s="11">
        <v>12</v>
      </c>
    </row>
    <row r="31" spans="1:67" ht="22.5" thickBot="1">
      <c r="A31" s="9">
        <v>2</v>
      </c>
      <c r="B31" s="11">
        <v>80020121</v>
      </c>
      <c r="C31" s="11" t="s">
        <v>102</v>
      </c>
      <c r="D31" s="11">
        <v>5</v>
      </c>
      <c r="E31" s="11">
        <v>3</v>
      </c>
      <c r="F31" s="11">
        <v>8</v>
      </c>
      <c r="G31" s="11">
        <v>1</v>
      </c>
      <c r="H31" s="11">
        <v>6</v>
      </c>
      <c r="I31" s="11">
        <v>3</v>
      </c>
      <c r="J31" s="11">
        <v>9</v>
      </c>
      <c r="K31" s="11">
        <v>1</v>
      </c>
      <c r="L31" s="11">
        <v>6</v>
      </c>
      <c r="M31" s="11">
        <v>7</v>
      </c>
      <c r="N31" s="11">
        <v>13</v>
      </c>
      <c r="O31" s="11">
        <v>1</v>
      </c>
      <c r="P31" s="11">
        <v>17</v>
      </c>
      <c r="Q31" s="11">
        <v>13</v>
      </c>
      <c r="R31" s="11">
        <v>30</v>
      </c>
      <c r="S31" s="11">
        <v>3</v>
      </c>
      <c r="T31" s="11">
        <v>3</v>
      </c>
      <c r="U31" s="11">
        <v>6</v>
      </c>
      <c r="V31" s="11">
        <v>9</v>
      </c>
      <c r="W31" s="11">
        <v>1</v>
      </c>
      <c r="X31" s="11">
        <v>8</v>
      </c>
      <c r="Y31" s="11">
        <v>6</v>
      </c>
      <c r="Z31" s="11">
        <v>14</v>
      </c>
      <c r="AA31" s="11">
        <v>1</v>
      </c>
      <c r="AB31" s="11">
        <v>11</v>
      </c>
      <c r="AC31" s="11">
        <v>7</v>
      </c>
      <c r="AD31" s="11">
        <v>18</v>
      </c>
      <c r="AE31" s="11">
        <v>1</v>
      </c>
      <c r="AF31" s="11">
        <v>6</v>
      </c>
      <c r="AG31" s="11">
        <v>9</v>
      </c>
      <c r="AH31" s="11">
        <v>15</v>
      </c>
      <c r="AI31" s="11">
        <v>1</v>
      </c>
      <c r="AJ31" s="11">
        <v>9</v>
      </c>
      <c r="AK31" s="11">
        <v>7</v>
      </c>
      <c r="AL31" s="11">
        <v>16</v>
      </c>
      <c r="AM31" s="11">
        <v>1</v>
      </c>
      <c r="AN31" s="11">
        <v>9</v>
      </c>
      <c r="AO31" s="11">
        <v>3</v>
      </c>
      <c r="AP31" s="11">
        <v>12</v>
      </c>
      <c r="AQ31" s="11">
        <v>1</v>
      </c>
      <c r="AR31" s="11">
        <v>46</v>
      </c>
      <c r="AS31" s="11">
        <v>38</v>
      </c>
      <c r="AT31" s="11">
        <v>84</v>
      </c>
      <c r="AU31" s="11">
        <v>6</v>
      </c>
      <c r="AV31" s="11">
        <v>7</v>
      </c>
      <c r="AW31" s="11">
        <v>15</v>
      </c>
      <c r="AX31" s="11">
        <v>22</v>
      </c>
      <c r="AY31" s="11">
        <v>1</v>
      </c>
      <c r="AZ31" s="11">
        <v>11</v>
      </c>
      <c r="BA31" s="11">
        <v>13</v>
      </c>
      <c r="BB31" s="11">
        <v>24</v>
      </c>
      <c r="BC31" s="11">
        <v>1</v>
      </c>
      <c r="BD31" s="11">
        <v>11</v>
      </c>
      <c r="BE31" s="11">
        <v>4</v>
      </c>
      <c r="BF31" s="11">
        <v>15</v>
      </c>
      <c r="BG31" s="11">
        <v>1</v>
      </c>
      <c r="BH31" s="11">
        <v>29</v>
      </c>
      <c r="BI31" s="11">
        <v>32</v>
      </c>
      <c r="BJ31" s="11">
        <v>61</v>
      </c>
      <c r="BK31" s="11">
        <v>3</v>
      </c>
      <c r="BL31" s="11">
        <v>92</v>
      </c>
      <c r="BM31" s="11">
        <v>83</v>
      </c>
      <c r="BN31" s="11">
        <v>175</v>
      </c>
      <c r="BO31" s="11">
        <v>12</v>
      </c>
    </row>
    <row r="32" spans="1:67" ht="22.5" thickBot="1">
      <c r="A32" s="70" t="s">
        <v>214</v>
      </c>
      <c r="B32" s="71"/>
      <c r="C32" s="72"/>
      <c r="D32" s="39">
        <f t="shared" ref="D32:AI32" si="6">SUM(D30:D31)</f>
        <v>11</v>
      </c>
      <c r="E32" s="39">
        <f t="shared" si="6"/>
        <v>9</v>
      </c>
      <c r="F32" s="39">
        <f t="shared" si="6"/>
        <v>20</v>
      </c>
      <c r="G32" s="39">
        <f t="shared" si="6"/>
        <v>2</v>
      </c>
      <c r="H32" s="39">
        <f t="shared" si="6"/>
        <v>14</v>
      </c>
      <c r="I32" s="39">
        <f t="shared" si="6"/>
        <v>11</v>
      </c>
      <c r="J32" s="39">
        <f t="shared" si="6"/>
        <v>25</v>
      </c>
      <c r="K32" s="39">
        <f t="shared" si="6"/>
        <v>2</v>
      </c>
      <c r="L32" s="39">
        <f t="shared" si="6"/>
        <v>11</v>
      </c>
      <c r="M32" s="39">
        <f t="shared" si="6"/>
        <v>14</v>
      </c>
      <c r="N32" s="39">
        <f t="shared" si="6"/>
        <v>25</v>
      </c>
      <c r="O32" s="39">
        <f t="shared" si="6"/>
        <v>2</v>
      </c>
      <c r="P32" s="39">
        <f t="shared" si="6"/>
        <v>36</v>
      </c>
      <c r="Q32" s="39">
        <f t="shared" si="6"/>
        <v>34</v>
      </c>
      <c r="R32" s="39">
        <f t="shared" si="6"/>
        <v>70</v>
      </c>
      <c r="S32" s="39">
        <f t="shared" si="6"/>
        <v>6</v>
      </c>
      <c r="T32" s="39">
        <f t="shared" si="6"/>
        <v>16</v>
      </c>
      <c r="U32" s="39">
        <f t="shared" si="6"/>
        <v>18</v>
      </c>
      <c r="V32" s="39">
        <f t="shared" si="6"/>
        <v>34</v>
      </c>
      <c r="W32" s="39">
        <f t="shared" si="6"/>
        <v>2</v>
      </c>
      <c r="X32" s="39">
        <f t="shared" si="6"/>
        <v>13</v>
      </c>
      <c r="Y32" s="39">
        <f t="shared" si="6"/>
        <v>15</v>
      </c>
      <c r="Z32" s="39">
        <f t="shared" si="6"/>
        <v>28</v>
      </c>
      <c r="AA32" s="39">
        <f t="shared" si="6"/>
        <v>2</v>
      </c>
      <c r="AB32" s="39">
        <f t="shared" si="6"/>
        <v>20</v>
      </c>
      <c r="AC32" s="39">
        <f t="shared" si="6"/>
        <v>17</v>
      </c>
      <c r="AD32" s="39">
        <f t="shared" si="6"/>
        <v>37</v>
      </c>
      <c r="AE32" s="39">
        <f t="shared" si="6"/>
        <v>2</v>
      </c>
      <c r="AF32" s="39">
        <f t="shared" si="6"/>
        <v>13</v>
      </c>
      <c r="AG32" s="39">
        <f t="shared" si="6"/>
        <v>15</v>
      </c>
      <c r="AH32" s="39">
        <f t="shared" si="6"/>
        <v>28</v>
      </c>
      <c r="AI32" s="39">
        <f t="shared" si="6"/>
        <v>2</v>
      </c>
      <c r="AJ32" s="39">
        <f t="shared" ref="AJ32:BO32" si="7">SUM(AJ30:AJ31)</f>
        <v>20</v>
      </c>
      <c r="AK32" s="39">
        <f t="shared" si="7"/>
        <v>15</v>
      </c>
      <c r="AL32" s="39">
        <f t="shared" si="7"/>
        <v>35</v>
      </c>
      <c r="AM32" s="39">
        <f t="shared" si="7"/>
        <v>2</v>
      </c>
      <c r="AN32" s="39">
        <f t="shared" si="7"/>
        <v>17</v>
      </c>
      <c r="AO32" s="39">
        <f t="shared" si="7"/>
        <v>19</v>
      </c>
      <c r="AP32" s="39">
        <f t="shared" si="7"/>
        <v>36</v>
      </c>
      <c r="AQ32" s="39">
        <f t="shared" si="7"/>
        <v>2</v>
      </c>
      <c r="AR32" s="39">
        <f t="shared" si="7"/>
        <v>99</v>
      </c>
      <c r="AS32" s="39">
        <f t="shared" si="7"/>
        <v>99</v>
      </c>
      <c r="AT32" s="39">
        <f t="shared" si="7"/>
        <v>198</v>
      </c>
      <c r="AU32" s="39">
        <f t="shared" si="7"/>
        <v>12</v>
      </c>
      <c r="AV32" s="39">
        <f t="shared" si="7"/>
        <v>16</v>
      </c>
      <c r="AW32" s="39">
        <f t="shared" si="7"/>
        <v>26</v>
      </c>
      <c r="AX32" s="39">
        <f t="shared" si="7"/>
        <v>42</v>
      </c>
      <c r="AY32" s="39">
        <f t="shared" si="7"/>
        <v>2</v>
      </c>
      <c r="AZ32" s="39">
        <f t="shared" si="7"/>
        <v>19</v>
      </c>
      <c r="BA32" s="39">
        <f t="shared" si="7"/>
        <v>21</v>
      </c>
      <c r="BB32" s="39">
        <f t="shared" si="7"/>
        <v>40</v>
      </c>
      <c r="BC32" s="39">
        <f t="shared" si="7"/>
        <v>2</v>
      </c>
      <c r="BD32" s="39">
        <f t="shared" si="7"/>
        <v>18</v>
      </c>
      <c r="BE32" s="39">
        <f t="shared" si="7"/>
        <v>10</v>
      </c>
      <c r="BF32" s="39">
        <f t="shared" si="7"/>
        <v>28</v>
      </c>
      <c r="BG32" s="39">
        <f t="shared" si="7"/>
        <v>2</v>
      </c>
      <c r="BH32" s="39">
        <f t="shared" si="7"/>
        <v>53</v>
      </c>
      <c r="BI32" s="39">
        <f t="shared" si="7"/>
        <v>57</v>
      </c>
      <c r="BJ32" s="39">
        <f t="shared" si="7"/>
        <v>110</v>
      </c>
      <c r="BK32" s="39">
        <f t="shared" si="7"/>
        <v>6</v>
      </c>
      <c r="BL32" s="39">
        <f t="shared" si="7"/>
        <v>188</v>
      </c>
      <c r="BM32" s="39">
        <f t="shared" si="7"/>
        <v>190</v>
      </c>
      <c r="BN32" s="39">
        <f t="shared" si="7"/>
        <v>378</v>
      </c>
      <c r="BO32" s="40">
        <f t="shared" si="7"/>
        <v>24</v>
      </c>
    </row>
    <row r="33" spans="1:67">
      <c r="A33" s="9">
        <v>1</v>
      </c>
      <c r="B33" s="11">
        <v>80020128</v>
      </c>
      <c r="C33" s="11" t="s">
        <v>107</v>
      </c>
      <c r="D33" s="11">
        <v>0</v>
      </c>
      <c r="E33" s="11">
        <v>0</v>
      </c>
      <c r="F33" s="11">
        <v>0</v>
      </c>
      <c r="G33" s="11">
        <v>0</v>
      </c>
      <c r="H33" s="11">
        <v>8</v>
      </c>
      <c r="I33" s="11">
        <v>6</v>
      </c>
      <c r="J33" s="11">
        <v>14</v>
      </c>
      <c r="K33" s="11">
        <v>1</v>
      </c>
      <c r="L33" s="11">
        <v>4</v>
      </c>
      <c r="M33" s="11">
        <v>6</v>
      </c>
      <c r="N33" s="11">
        <v>10</v>
      </c>
      <c r="O33" s="11">
        <v>1</v>
      </c>
      <c r="P33" s="11">
        <v>12</v>
      </c>
      <c r="Q33" s="11">
        <v>12</v>
      </c>
      <c r="R33" s="11">
        <v>24</v>
      </c>
      <c r="S33" s="11">
        <v>2</v>
      </c>
      <c r="T33" s="11">
        <v>3</v>
      </c>
      <c r="U33" s="11">
        <v>4</v>
      </c>
      <c r="V33" s="11">
        <v>7</v>
      </c>
      <c r="W33" s="11">
        <v>1</v>
      </c>
      <c r="X33" s="11">
        <v>9</v>
      </c>
      <c r="Y33" s="11">
        <v>3</v>
      </c>
      <c r="Z33" s="11">
        <v>12</v>
      </c>
      <c r="AA33" s="11">
        <v>1</v>
      </c>
      <c r="AB33" s="11">
        <v>3</v>
      </c>
      <c r="AC33" s="11">
        <v>2</v>
      </c>
      <c r="AD33" s="11">
        <v>5</v>
      </c>
      <c r="AE33" s="11">
        <v>1</v>
      </c>
      <c r="AF33" s="11">
        <v>7</v>
      </c>
      <c r="AG33" s="11">
        <v>9</v>
      </c>
      <c r="AH33" s="11">
        <v>16</v>
      </c>
      <c r="AI33" s="11">
        <v>1</v>
      </c>
      <c r="AJ33" s="11">
        <v>9</v>
      </c>
      <c r="AK33" s="11">
        <v>6</v>
      </c>
      <c r="AL33" s="11">
        <v>15</v>
      </c>
      <c r="AM33" s="11">
        <v>1</v>
      </c>
      <c r="AN33" s="11">
        <v>3</v>
      </c>
      <c r="AO33" s="11">
        <v>8</v>
      </c>
      <c r="AP33" s="11">
        <v>11</v>
      </c>
      <c r="AQ33" s="11">
        <v>1</v>
      </c>
      <c r="AR33" s="11">
        <v>34</v>
      </c>
      <c r="AS33" s="11">
        <v>32</v>
      </c>
      <c r="AT33" s="11">
        <v>66</v>
      </c>
      <c r="AU33" s="11">
        <v>6</v>
      </c>
      <c r="AV33" s="11">
        <v>6</v>
      </c>
      <c r="AW33" s="11">
        <v>2</v>
      </c>
      <c r="AX33" s="11">
        <v>8</v>
      </c>
      <c r="AY33" s="11">
        <v>1</v>
      </c>
      <c r="AZ33" s="11">
        <v>15</v>
      </c>
      <c r="BA33" s="11">
        <v>12</v>
      </c>
      <c r="BB33" s="11">
        <v>27</v>
      </c>
      <c r="BC33" s="11">
        <v>1</v>
      </c>
      <c r="BD33" s="11">
        <v>5</v>
      </c>
      <c r="BE33" s="11">
        <v>3</v>
      </c>
      <c r="BF33" s="11">
        <v>8</v>
      </c>
      <c r="BG33" s="11">
        <v>1</v>
      </c>
      <c r="BH33" s="11">
        <v>26</v>
      </c>
      <c r="BI33" s="11">
        <v>17</v>
      </c>
      <c r="BJ33" s="11">
        <v>43</v>
      </c>
      <c r="BK33" s="11">
        <v>3</v>
      </c>
      <c r="BL33" s="11">
        <v>72</v>
      </c>
      <c r="BM33" s="11">
        <v>61</v>
      </c>
      <c r="BN33" s="11">
        <v>133</v>
      </c>
      <c r="BO33" s="11">
        <v>11</v>
      </c>
    </row>
    <row r="34" spans="1:67">
      <c r="A34" s="9">
        <v>2</v>
      </c>
      <c r="B34" s="11">
        <v>80020133</v>
      </c>
      <c r="C34" s="11" t="s">
        <v>112</v>
      </c>
      <c r="D34" s="11">
        <v>8</v>
      </c>
      <c r="E34" s="11">
        <v>17</v>
      </c>
      <c r="F34" s="11">
        <v>25</v>
      </c>
      <c r="G34" s="11">
        <v>1</v>
      </c>
      <c r="H34" s="11">
        <v>11</v>
      </c>
      <c r="I34" s="11">
        <v>12</v>
      </c>
      <c r="J34" s="11">
        <v>23</v>
      </c>
      <c r="K34" s="11">
        <v>1</v>
      </c>
      <c r="L34" s="11">
        <v>14</v>
      </c>
      <c r="M34" s="11">
        <v>13</v>
      </c>
      <c r="N34" s="11">
        <v>27</v>
      </c>
      <c r="O34" s="11">
        <v>1</v>
      </c>
      <c r="P34" s="11">
        <v>33</v>
      </c>
      <c r="Q34" s="11">
        <v>42</v>
      </c>
      <c r="R34" s="11">
        <v>75</v>
      </c>
      <c r="S34" s="11">
        <v>3</v>
      </c>
      <c r="T34" s="11">
        <v>14</v>
      </c>
      <c r="U34" s="11">
        <v>19</v>
      </c>
      <c r="V34" s="11">
        <v>33</v>
      </c>
      <c r="W34" s="11">
        <v>2</v>
      </c>
      <c r="X34" s="11">
        <v>15</v>
      </c>
      <c r="Y34" s="11">
        <v>17</v>
      </c>
      <c r="Z34" s="11">
        <v>32</v>
      </c>
      <c r="AA34" s="11">
        <v>1</v>
      </c>
      <c r="AB34" s="11">
        <v>20</v>
      </c>
      <c r="AC34" s="11">
        <v>26</v>
      </c>
      <c r="AD34" s="11">
        <v>46</v>
      </c>
      <c r="AE34" s="11">
        <v>2</v>
      </c>
      <c r="AF34" s="11">
        <v>10</v>
      </c>
      <c r="AG34" s="11">
        <v>25</v>
      </c>
      <c r="AH34" s="11">
        <v>35</v>
      </c>
      <c r="AI34" s="11">
        <v>2</v>
      </c>
      <c r="AJ34" s="11">
        <v>16</v>
      </c>
      <c r="AK34" s="11">
        <v>16</v>
      </c>
      <c r="AL34" s="11">
        <v>32</v>
      </c>
      <c r="AM34" s="11">
        <v>1</v>
      </c>
      <c r="AN34" s="11">
        <v>14</v>
      </c>
      <c r="AO34" s="11">
        <v>20</v>
      </c>
      <c r="AP34" s="11">
        <v>34</v>
      </c>
      <c r="AQ34" s="11">
        <v>1</v>
      </c>
      <c r="AR34" s="11">
        <v>89</v>
      </c>
      <c r="AS34" s="11">
        <v>123</v>
      </c>
      <c r="AT34" s="11">
        <v>212</v>
      </c>
      <c r="AU34" s="11">
        <v>9</v>
      </c>
      <c r="AV34" s="11">
        <v>23</v>
      </c>
      <c r="AW34" s="11">
        <v>18</v>
      </c>
      <c r="AX34" s="11">
        <v>41</v>
      </c>
      <c r="AY34" s="11">
        <v>2</v>
      </c>
      <c r="AZ34" s="11">
        <v>15</v>
      </c>
      <c r="BA34" s="11">
        <v>8</v>
      </c>
      <c r="BB34" s="11">
        <v>23</v>
      </c>
      <c r="BC34" s="11">
        <v>1</v>
      </c>
      <c r="BD34" s="11">
        <v>5</v>
      </c>
      <c r="BE34" s="11">
        <v>11</v>
      </c>
      <c r="BF34" s="11">
        <v>16</v>
      </c>
      <c r="BG34" s="11">
        <v>1</v>
      </c>
      <c r="BH34" s="11">
        <v>43</v>
      </c>
      <c r="BI34" s="11">
        <v>37</v>
      </c>
      <c r="BJ34" s="11">
        <v>80</v>
      </c>
      <c r="BK34" s="11">
        <v>4</v>
      </c>
      <c r="BL34" s="11">
        <v>165</v>
      </c>
      <c r="BM34" s="11">
        <v>202</v>
      </c>
      <c r="BN34" s="11">
        <v>367</v>
      </c>
      <c r="BO34" s="11">
        <v>16</v>
      </c>
    </row>
    <row r="35" spans="1:67">
      <c r="A35" s="9">
        <v>3</v>
      </c>
      <c r="B35" s="11">
        <v>80020140</v>
      </c>
      <c r="C35" s="11" t="s">
        <v>118</v>
      </c>
      <c r="D35" s="11">
        <v>2</v>
      </c>
      <c r="E35" s="11">
        <v>1</v>
      </c>
      <c r="F35" s="11">
        <v>3</v>
      </c>
      <c r="G35" s="11">
        <v>1</v>
      </c>
      <c r="H35" s="11">
        <v>2</v>
      </c>
      <c r="I35" s="11">
        <v>6</v>
      </c>
      <c r="J35" s="11">
        <v>8</v>
      </c>
      <c r="K35" s="11">
        <v>1</v>
      </c>
      <c r="L35" s="11">
        <v>5</v>
      </c>
      <c r="M35" s="11">
        <v>3</v>
      </c>
      <c r="N35" s="11">
        <v>8</v>
      </c>
      <c r="O35" s="11">
        <v>1</v>
      </c>
      <c r="P35" s="11">
        <v>9</v>
      </c>
      <c r="Q35" s="11">
        <v>10</v>
      </c>
      <c r="R35" s="11">
        <v>19</v>
      </c>
      <c r="S35" s="11">
        <v>3</v>
      </c>
      <c r="T35" s="11">
        <v>14</v>
      </c>
      <c r="U35" s="11">
        <v>13</v>
      </c>
      <c r="V35" s="11">
        <v>27</v>
      </c>
      <c r="W35" s="11">
        <v>1</v>
      </c>
      <c r="X35" s="11">
        <v>16</v>
      </c>
      <c r="Y35" s="11">
        <v>17</v>
      </c>
      <c r="Z35" s="11">
        <v>33</v>
      </c>
      <c r="AA35" s="11">
        <v>1</v>
      </c>
      <c r="AB35" s="11">
        <v>15</v>
      </c>
      <c r="AC35" s="11">
        <v>15</v>
      </c>
      <c r="AD35" s="11">
        <v>30</v>
      </c>
      <c r="AE35" s="11">
        <v>1</v>
      </c>
      <c r="AF35" s="11">
        <v>12</v>
      </c>
      <c r="AG35" s="11">
        <v>16</v>
      </c>
      <c r="AH35" s="11">
        <v>28</v>
      </c>
      <c r="AI35" s="11">
        <v>2</v>
      </c>
      <c r="AJ35" s="11">
        <v>31</v>
      </c>
      <c r="AK35" s="11">
        <v>21</v>
      </c>
      <c r="AL35" s="11">
        <v>52</v>
      </c>
      <c r="AM35" s="11">
        <v>2</v>
      </c>
      <c r="AN35" s="11">
        <v>25</v>
      </c>
      <c r="AO35" s="11">
        <v>22</v>
      </c>
      <c r="AP35" s="11">
        <v>47</v>
      </c>
      <c r="AQ35" s="11">
        <v>2</v>
      </c>
      <c r="AR35" s="11">
        <v>113</v>
      </c>
      <c r="AS35" s="11">
        <v>104</v>
      </c>
      <c r="AT35" s="11">
        <v>217</v>
      </c>
      <c r="AU35" s="11">
        <v>9</v>
      </c>
      <c r="AV35" s="11">
        <v>12</v>
      </c>
      <c r="AW35" s="11">
        <v>12</v>
      </c>
      <c r="AX35" s="11">
        <v>24</v>
      </c>
      <c r="AY35" s="11">
        <v>1</v>
      </c>
      <c r="AZ35" s="11">
        <v>18</v>
      </c>
      <c r="BA35" s="11">
        <v>8</v>
      </c>
      <c r="BB35" s="11">
        <v>26</v>
      </c>
      <c r="BC35" s="11">
        <v>1</v>
      </c>
      <c r="BD35" s="11">
        <v>16</v>
      </c>
      <c r="BE35" s="11">
        <v>13</v>
      </c>
      <c r="BF35" s="11">
        <v>29</v>
      </c>
      <c r="BG35" s="11">
        <v>1</v>
      </c>
      <c r="BH35" s="11">
        <v>46</v>
      </c>
      <c r="BI35" s="11">
        <v>33</v>
      </c>
      <c r="BJ35" s="11">
        <v>79</v>
      </c>
      <c r="BK35" s="11">
        <v>3</v>
      </c>
      <c r="BL35" s="11">
        <v>168</v>
      </c>
      <c r="BM35" s="11">
        <v>147</v>
      </c>
      <c r="BN35" s="11">
        <v>315</v>
      </c>
      <c r="BO35" s="11">
        <v>15</v>
      </c>
    </row>
    <row r="36" spans="1:67">
      <c r="A36" s="9">
        <v>4</v>
      </c>
      <c r="B36" s="11">
        <v>80020142</v>
      </c>
      <c r="C36" s="11" t="s">
        <v>120</v>
      </c>
      <c r="D36" s="11">
        <v>16</v>
      </c>
      <c r="E36" s="11">
        <v>11</v>
      </c>
      <c r="F36" s="11">
        <v>27</v>
      </c>
      <c r="G36" s="11">
        <v>1</v>
      </c>
      <c r="H36" s="11">
        <v>15</v>
      </c>
      <c r="I36" s="11">
        <v>26</v>
      </c>
      <c r="J36" s="11">
        <v>41</v>
      </c>
      <c r="K36" s="11">
        <v>2</v>
      </c>
      <c r="L36" s="11">
        <v>30</v>
      </c>
      <c r="M36" s="11">
        <v>11</v>
      </c>
      <c r="N36" s="11">
        <v>41</v>
      </c>
      <c r="O36" s="11">
        <v>2</v>
      </c>
      <c r="P36" s="11">
        <v>61</v>
      </c>
      <c r="Q36" s="11">
        <v>48</v>
      </c>
      <c r="R36" s="11">
        <v>109</v>
      </c>
      <c r="S36" s="11">
        <v>5</v>
      </c>
      <c r="T36" s="11">
        <v>25</v>
      </c>
      <c r="U36" s="11">
        <v>48</v>
      </c>
      <c r="V36" s="11">
        <v>73</v>
      </c>
      <c r="W36" s="11">
        <v>3</v>
      </c>
      <c r="X36" s="11">
        <v>39</v>
      </c>
      <c r="Y36" s="11">
        <v>35</v>
      </c>
      <c r="Z36" s="11">
        <v>74</v>
      </c>
      <c r="AA36" s="11">
        <v>3</v>
      </c>
      <c r="AB36" s="11">
        <v>38</v>
      </c>
      <c r="AC36" s="11">
        <v>37</v>
      </c>
      <c r="AD36" s="11">
        <v>75</v>
      </c>
      <c r="AE36" s="11">
        <v>2</v>
      </c>
      <c r="AF36" s="11">
        <v>42</v>
      </c>
      <c r="AG36" s="11">
        <v>41</v>
      </c>
      <c r="AH36" s="11">
        <v>83</v>
      </c>
      <c r="AI36" s="11">
        <v>2</v>
      </c>
      <c r="AJ36" s="11">
        <v>35</v>
      </c>
      <c r="AK36" s="11">
        <v>45</v>
      </c>
      <c r="AL36" s="11">
        <v>80</v>
      </c>
      <c r="AM36" s="11">
        <v>3</v>
      </c>
      <c r="AN36" s="11">
        <v>55</v>
      </c>
      <c r="AO36" s="11">
        <v>49</v>
      </c>
      <c r="AP36" s="11">
        <v>104</v>
      </c>
      <c r="AQ36" s="11">
        <v>3</v>
      </c>
      <c r="AR36" s="11">
        <v>234</v>
      </c>
      <c r="AS36" s="11">
        <v>255</v>
      </c>
      <c r="AT36" s="11">
        <v>489</v>
      </c>
      <c r="AU36" s="11">
        <v>16</v>
      </c>
      <c r="AV36" s="11">
        <v>38</v>
      </c>
      <c r="AW36" s="11">
        <v>29</v>
      </c>
      <c r="AX36" s="11">
        <v>67</v>
      </c>
      <c r="AY36" s="11">
        <v>2</v>
      </c>
      <c r="AZ36" s="11">
        <v>51</v>
      </c>
      <c r="BA36" s="11">
        <v>36</v>
      </c>
      <c r="BB36" s="11">
        <v>87</v>
      </c>
      <c r="BC36" s="11">
        <v>2</v>
      </c>
      <c r="BD36" s="11">
        <v>29</v>
      </c>
      <c r="BE36" s="11">
        <v>38</v>
      </c>
      <c r="BF36" s="11">
        <v>67</v>
      </c>
      <c r="BG36" s="11">
        <v>2</v>
      </c>
      <c r="BH36" s="11">
        <v>118</v>
      </c>
      <c r="BI36" s="11">
        <v>103</v>
      </c>
      <c r="BJ36" s="11">
        <v>221</v>
      </c>
      <c r="BK36" s="11">
        <v>6</v>
      </c>
      <c r="BL36" s="11">
        <v>413</v>
      </c>
      <c r="BM36" s="11">
        <v>406</v>
      </c>
      <c r="BN36" s="11">
        <v>819</v>
      </c>
      <c r="BO36" s="11">
        <v>27</v>
      </c>
    </row>
    <row r="37" spans="1:67">
      <c r="A37" s="9">
        <v>5</v>
      </c>
      <c r="B37" s="11">
        <v>80020145</v>
      </c>
      <c r="C37" s="11" t="s">
        <v>123</v>
      </c>
      <c r="D37" s="11">
        <v>5</v>
      </c>
      <c r="E37" s="11">
        <v>2</v>
      </c>
      <c r="F37" s="11">
        <v>7</v>
      </c>
      <c r="G37" s="11">
        <v>1</v>
      </c>
      <c r="H37" s="11">
        <v>4</v>
      </c>
      <c r="I37" s="11">
        <v>2</v>
      </c>
      <c r="J37" s="11">
        <v>6</v>
      </c>
      <c r="K37" s="11">
        <v>1</v>
      </c>
      <c r="L37" s="11">
        <v>4</v>
      </c>
      <c r="M37" s="11">
        <v>3</v>
      </c>
      <c r="N37" s="11">
        <v>7</v>
      </c>
      <c r="O37" s="11">
        <v>1</v>
      </c>
      <c r="P37" s="11">
        <v>13</v>
      </c>
      <c r="Q37" s="11">
        <v>7</v>
      </c>
      <c r="R37" s="11">
        <v>20</v>
      </c>
      <c r="S37" s="11">
        <v>3</v>
      </c>
      <c r="T37" s="11">
        <v>4</v>
      </c>
      <c r="U37" s="11">
        <v>1</v>
      </c>
      <c r="V37" s="11">
        <v>5</v>
      </c>
      <c r="W37" s="11">
        <v>1</v>
      </c>
      <c r="X37" s="11">
        <v>6</v>
      </c>
      <c r="Y37" s="11">
        <v>7</v>
      </c>
      <c r="Z37" s="11">
        <v>13</v>
      </c>
      <c r="AA37" s="11">
        <v>1</v>
      </c>
      <c r="AB37" s="11">
        <v>6</v>
      </c>
      <c r="AC37" s="11">
        <v>2</v>
      </c>
      <c r="AD37" s="11">
        <v>8</v>
      </c>
      <c r="AE37" s="11">
        <v>1</v>
      </c>
      <c r="AF37" s="11">
        <v>1</v>
      </c>
      <c r="AG37" s="11">
        <v>4</v>
      </c>
      <c r="AH37" s="11">
        <v>5</v>
      </c>
      <c r="AI37" s="11">
        <v>1</v>
      </c>
      <c r="AJ37" s="11">
        <v>3</v>
      </c>
      <c r="AK37" s="11">
        <v>5</v>
      </c>
      <c r="AL37" s="11">
        <v>8</v>
      </c>
      <c r="AM37" s="11">
        <v>1</v>
      </c>
      <c r="AN37" s="11">
        <v>7</v>
      </c>
      <c r="AO37" s="11">
        <v>3</v>
      </c>
      <c r="AP37" s="11">
        <v>10</v>
      </c>
      <c r="AQ37" s="11">
        <v>1</v>
      </c>
      <c r="AR37" s="11">
        <v>27</v>
      </c>
      <c r="AS37" s="11">
        <v>22</v>
      </c>
      <c r="AT37" s="11">
        <v>49</v>
      </c>
      <c r="AU37" s="11">
        <v>6</v>
      </c>
      <c r="AV37" s="11">
        <v>4</v>
      </c>
      <c r="AW37" s="11">
        <v>3</v>
      </c>
      <c r="AX37" s="11">
        <v>7</v>
      </c>
      <c r="AY37" s="11">
        <v>1</v>
      </c>
      <c r="AZ37" s="11">
        <v>5</v>
      </c>
      <c r="BA37" s="11">
        <v>3</v>
      </c>
      <c r="BB37" s="11">
        <v>8</v>
      </c>
      <c r="BC37" s="11">
        <v>1</v>
      </c>
      <c r="BD37" s="11">
        <v>4</v>
      </c>
      <c r="BE37" s="11">
        <v>2</v>
      </c>
      <c r="BF37" s="11">
        <v>6</v>
      </c>
      <c r="BG37" s="11">
        <v>1</v>
      </c>
      <c r="BH37" s="11">
        <v>13</v>
      </c>
      <c r="BI37" s="11">
        <v>8</v>
      </c>
      <c r="BJ37" s="11">
        <v>21</v>
      </c>
      <c r="BK37" s="11">
        <v>3</v>
      </c>
      <c r="BL37" s="11">
        <v>53</v>
      </c>
      <c r="BM37" s="11">
        <v>37</v>
      </c>
      <c r="BN37" s="11">
        <v>90</v>
      </c>
      <c r="BO37" s="11">
        <v>12</v>
      </c>
    </row>
    <row r="38" spans="1:67">
      <c r="A38" s="9">
        <v>6</v>
      </c>
      <c r="B38" s="11">
        <v>80020153</v>
      </c>
      <c r="C38" s="11" t="s">
        <v>128</v>
      </c>
      <c r="D38" s="11">
        <v>0</v>
      </c>
      <c r="E38" s="11">
        <v>0</v>
      </c>
      <c r="F38" s="11">
        <v>0</v>
      </c>
      <c r="G38" s="11">
        <v>0</v>
      </c>
      <c r="H38" s="11">
        <v>6</v>
      </c>
      <c r="I38" s="11">
        <v>14</v>
      </c>
      <c r="J38" s="11">
        <v>20</v>
      </c>
      <c r="K38" s="11">
        <v>1</v>
      </c>
      <c r="L38" s="11">
        <v>16</v>
      </c>
      <c r="M38" s="11">
        <v>3</v>
      </c>
      <c r="N38" s="11">
        <v>19</v>
      </c>
      <c r="O38" s="11">
        <v>1</v>
      </c>
      <c r="P38" s="11">
        <v>22</v>
      </c>
      <c r="Q38" s="11">
        <v>17</v>
      </c>
      <c r="R38" s="11">
        <v>39</v>
      </c>
      <c r="S38" s="11">
        <v>2</v>
      </c>
      <c r="T38" s="11">
        <v>8</v>
      </c>
      <c r="U38" s="11">
        <v>7</v>
      </c>
      <c r="V38" s="11">
        <v>15</v>
      </c>
      <c r="W38" s="11">
        <v>1</v>
      </c>
      <c r="X38" s="11">
        <v>8</v>
      </c>
      <c r="Y38" s="11">
        <v>5</v>
      </c>
      <c r="Z38" s="11">
        <v>13</v>
      </c>
      <c r="AA38" s="11">
        <v>1</v>
      </c>
      <c r="AB38" s="11">
        <v>7</v>
      </c>
      <c r="AC38" s="11">
        <v>9</v>
      </c>
      <c r="AD38" s="11">
        <v>16</v>
      </c>
      <c r="AE38" s="11">
        <v>1</v>
      </c>
      <c r="AF38" s="11">
        <v>9</v>
      </c>
      <c r="AG38" s="11">
        <v>7</v>
      </c>
      <c r="AH38" s="11">
        <v>16</v>
      </c>
      <c r="AI38" s="11">
        <v>1</v>
      </c>
      <c r="AJ38" s="11">
        <v>11</v>
      </c>
      <c r="AK38" s="11">
        <v>7</v>
      </c>
      <c r="AL38" s="11">
        <v>18</v>
      </c>
      <c r="AM38" s="11">
        <v>1</v>
      </c>
      <c r="AN38" s="11">
        <v>9</v>
      </c>
      <c r="AO38" s="11">
        <v>11</v>
      </c>
      <c r="AP38" s="11">
        <v>20</v>
      </c>
      <c r="AQ38" s="11">
        <v>1</v>
      </c>
      <c r="AR38" s="11">
        <v>52</v>
      </c>
      <c r="AS38" s="11">
        <v>46</v>
      </c>
      <c r="AT38" s="11">
        <v>98</v>
      </c>
      <c r="AU38" s="11">
        <v>6</v>
      </c>
      <c r="AV38" s="11">
        <v>10</v>
      </c>
      <c r="AW38" s="11">
        <v>9</v>
      </c>
      <c r="AX38" s="11">
        <v>19</v>
      </c>
      <c r="AY38" s="11">
        <v>1</v>
      </c>
      <c r="AZ38" s="11">
        <v>12</v>
      </c>
      <c r="BA38" s="11">
        <v>14</v>
      </c>
      <c r="BB38" s="11">
        <v>26</v>
      </c>
      <c r="BC38" s="11">
        <v>1</v>
      </c>
      <c r="BD38" s="11">
        <v>10</v>
      </c>
      <c r="BE38" s="11">
        <v>8</v>
      </c>
      <c r="BF38" s="11">
        <v>18</v>
      </c>
      <c r="BG38" s="11">
        <v>1</v>
      </c>
      <c r="BH38" s="11">
        <v>32</v>
      </c>
      <c r="BI38" s="11">
        <v>31</v>
      </c>
      <c r="BJ38" s="11">
        <v>63</v>
      </c>
      <c r="BK38" s="11">
        <v>3</v>
      </c>
      <c r="BL38" s="11">
        <v>106</v>
      </c>
      <c r="BM38" s="11">
        <v>94</v>
      </c>
      <c r="BN38" s="11">
        <v>200</v>
      </c>
      <c r="BO38" s="11">
        <v>11</v>
      </c>
    </row>
    <row r="39" spans="1:67">
      <c r="A39" s="9">
        <v>7</v>
      </c>
      <c r="B39" s="11">
        <v>80020157</v>
      </c>
      <c r="C39" s="11" t="s">
        <v>132</v>
      </c>
      <c r="D39" s="11">
        <v>0</v>
      </c>
      <c r="E39" s="11">
        <v>0</v>
      </c>
      <c r="F39" s="11">
        <v>0</v>
      </c>
      <c r="G39" s="11">
        <v>0</v>
      </c>
      <c r="H39" s="11">
        <v>17</v>
      </c>
      <c r="I39" s="11">
        <v>16</v>
      </c>
      <c r="J39" s="11">
        <v>33</v>
      </c>
      <c r="K39" s="11">
        <v>1</v>
      </c>
      <c r="L39" s="11">
        <v>17</v>
      </c>
      <c r="M39" s="11">
        <v>16</v>
      </c>
      <c r="N39" s="11">
        <v>33</v>
      </c>
      <c r="O39" s="11">
        <v>2</v>
      </c>
      <c r="P39" s="11">
        <v>34</v>
      </c>
      <c r="Q39" s="11">
        <v>32</v>
      </c>
      <c r="R39" s="11">
        <v>66</v>
      </c>
      <c r="S39" s="11">
        <v>3</v>
      </c>
      <c r="T39" s="11">
        <v>20</v>
      </c>
      <c r="U39" s="11">
        <v>18</v>
      </c>
      <c r="V39" s="11">
        <v>38</v>
      </c>
      <c r="W39" s="11">
        <v>2</v>
      </c>
      <c r="X39" s="11">
        <v>15</v>
      </c>
      <c r="Y39" s="11">
        <v>16</v>
      </c>
      <c r="Z39" s="11">
        <v>31</v>
      </c>
      <c r="AA39" s="11">
        <v>1</v>
      </c>
      <c r="AB39" s="11">
        <v>8</v>
      </c>
      <c r="AC39" s="11">
        <v>16</v>
      </c>
      <c r="AD39" s="11">
        <v>24</v>
      </c>
      <c r="AE39" s="11">
        <v>1</v>
      </c>
      <c r="AF39" s="11">
        <v>17</v>
      </c>
      <c r="AG39" s="11">
        <v>16</v>
      </c>
      <c r="AH39" s="11">
        <v>33</v>
      </c>
      <c r="AI39" s="11">
        <v>1</v>
      </c>
      <c r="AJ39" s="11">
        <v>13</v>
      </c>
      <c r="AK39" s="11">
        <v>15</v>
      </c>
      <c r="AL39" s="11">
        <v>28</v>
      </c>
      <c r="AM39" s="11">
        <v>1</v>
      </c>
      <c r="AN39" s="11">
        <v>10</v>
      </c>
      <c r="AO39" s="11">
        <v>18</v>
      </c>
      <c r="AP39" s="11">
        <v>28</v>
      </c>
      <c r="AQ39" s="11">
        <v>1</v>
      </c>
      <c r="AR39" s="11">
        <v>83</v>
      </c>
      <c r="AS39" s="11">
        <v>99</v>
      </c>
      <c r="AT39" s="11">
        <v>182</v>
      </c>
      <c r="AU39" s="11">
        <v>7</v>
      </c>
      <c r="AV39" s="11">
        <v>9</v>
      </c>
      <c r="AW39" s="11">
        <v>7</v>
      </c>
      <c r="AX39" s="11">
        <v>16</v>
      </c>
      <c r="AY39" s="11">
        <v>1</v>
      </c>
      <c r="AZ39" s="11">
        <v>10</v>
      </c>
      <c r="BA39" s="11">
        <v>12</v>
      </c>
      <c r="BB39" s="11">
        <v>22</v>
      </c>
      <c r="BC39" s="11">
        <v>1</v>
      </c>
      <c r="BD39" s="11">
        <v>13</v>
      </c>
      <c r="BE39" s="11">
        <v>12</v>
      </c>
      <c r="BF39" s="11">
        <v>25</v>
      </c>
      <c r="BG39" s="11">
        <v>1</v>
      </c>
      <c r="BH39" s="11">
        <v>32</v>
      </c>
      <c r="BI39" s="11">
        <v>31</v>
      </c>
      <c r="BJ39" s="11">
        <v>63</v>
      </c>
      <c r="BK39" s="11">
        <v>3</v>
      </c>
      <c r="BL39" s="11">
        <v>149</v>
      </c>
      <c r="BM39" s="11">
        <v>162</v>
      </c>
      <c r="BN39" s="11">
        <v>311</v>
      </c>
      <c r="BO39" s="11">
        <v>13</v>
      </c>
    </row>
    <row r="40" spans="1:67">
      <c r="A40" s="9">
        <v>8</v>
      </c>
      <c r="B40" s="11">
        <v>80020158</v>
      </c>
      <c r="C40" s="11" t="s">
        <v>133</v>
      </c>
      <c r="D40" s="11">
        <v>0</v>
      </c>
      <c r="E40" s="11">
        <v>0</v>
      </c>
      <c r="F40" s="11">
        <v>0</v>
      </c>
      <c r="G40" s="11">
        <v>0</v>
      </c>
      <c r="H40" s="11">
        <v>20</v>
      </c>
      <c r="I40" s="11">
        <v>17</v>
      </c>
      <c r="J40" s="11">
        <v>37</v>
      </c>
      <c r="K40" s="11">
        <v>2</v>
      </c>
      <c r="L40" s="11">
        <v>18</v>
      </c>
      <c r="M40" s="11">
        <v>16</v>
      </c>
      <c r="N40" s="11">
        <v>34</v>
      </c>
      <c r="O40" s="11">
        <v>2</v>
      </c>
      <c r="P40" s="11">
        <v>38</v>
      </c>
      <c r="Q40" s="11">
        <v>33</v>
      </c>
      <c r="R40" s="11">
        <v>71</v>
      </c>
      <c r="S40" s="11">
        <v>4</v>
      </c>
      <c r="T40" s="11">
        <v>28</v>
      </c>
      <c r="U40" s="11">
        <v>17</v>
      </c>
      <c r="V40" s="11">
        <v>45</v>
      </c>
      <c r="W40" s="11">
        <v>2</v>
      </c>
      <c r="X40" s="11">
        <v>28</v>
      </c>
      <c r="Y40" s="11">
        <v>17</v>
      </c>
      <c r="Z40" s="11">
        <v>45</v>
      </c>
      <c r="AA40" s="11">
        <v>2</v>
      </c>
      <c r="AB40" s="11">
        <v>22</v>
      </c>
      <c r="AC40" s="11">
        <v>16</v>
      </c>
      <c r="AD40" s="11">
        <v>38</v>
      </c>
      <c r="AE40" s="11">
        <v>2</v>
      </c>
      <c r="AF40" s="11">
        <v>26</v>
      </c>
      <c r="AG40" s="11">
        <v>21</v>
      </c>
      <c r="AH40" s="11">
        <v>47</v>
      </c>
      <c r="AI40" s="11">
        <v>2</v>
      </c>
      <c r="AJ40" s="11">
        <v>27</v>
      </c>
      <c r="AK40" s="11">
        <v>28</v>
      </c>
      <c r="AL40" s="11">
        <v>55</v>
      </c>
      <c r="AM40" s="11">
        <v>2</v>
      </c>
      <c r="AN40" s="11">
        <v>11</v>
      </c>
      <c r="AO40" s="11">
        <v>24</v>
      </c>
      <c r="AP40" s="11">
        <v>35</v>
      </c>
      <c r="AQ40" s="11">
        <v>2</v>
      </c>
      <c r="AR40" s="11">
        <v>142</v>
      </c>
      <c r="AS40" s="11">
        <v>123</v>
      </c>
      <c r="AT40" s="11">
        <v>265</v>
      </c>
      <c r="AU40" s="11">
        <v>12</v>
      </c>
      <c r="AV40" s="11">
        <v>25</v>
      </c>
      <c r="AW40" s="11">
        <v>10</v>
      </c>
      <c r="AX40" s="11">
        <v>35</v>
      </c>
      <c r="AY40" s="11">
        <v>1</v>
      </c>
      <c r="AZ40" s="11">
        <v>27</v>
      </c>
      <c r="BA40" s="11">
        <v>22</v>
      </c>
      <c r="BB40" s="11">
        <v>49</v>
      </c>
      <c r="BC40" s="11">
        <v>2</v>
      </c>
      <c r="BD40" s="11">
        <v>16</v>
      </c>
      <c r="BE40" s="11">
        <v>22</v>
      </c>
      <c r="BF40" s="11">
        <v>38</v>
      </c>
      <c r="BG40" s="11">
        <v>2</v>
      </c>
      <c r="BH40" s="11">
        <v>68</v>
      </c>
      <c r="BI40" s="11">
        <v>54</v>
      </c>
      <c r="BJ40" s="11">
        <v>122</v>
      </c>
      <c r="BK40" s="11">
        <v>5</v>
      </c>
      <c r="BL40" s="11">
        <v>248</v>
      </c>
      <c r="BM40" s="11">
        <v>210</v>
      </c>
      <c r="BN40" s="11">
        <v>458</v>
      </c>
      <c r="BO40" s="11">
        <v>21</v>
      </c>
    </row>
    <row r="41" spans="1:67">
      <c r="A41" s="9">
        <v>9</v>
      </c>
      <c r="B41" s="11">
        <v>80020161</v>
      </c>
      <c r="C41" s="11" t="s">
        <v>136</v>
      </c>
      <c r="D41" s="11">
        <v>11</v>
      </c>
      <c r="E41" s="11">
        <v>12</v>
      </c>
      <c r="F41" s="11">
        <v>23</v>
      </c>
      <c r="G41" s="11">
        <v>1</v>
      </c>
      <c r="H41" s="11">
        <v>7</v>
      </c>
      <c r="I41" s="11">
        <v>12</v>
      </c>
      <c r="J41" s="11">
        <v>19</v>
      </c>
      <c r="K41" s="11">
        <v>1</v>
      </c>
      <c r="L41" s="11">
        <v>13</v>
      </c>
      <c r="M41" s="11">
        <v>9</v>
      </c>
      <c r="N41" s="11">
        <v>22</v>
      </c>
      <c r="O41" s="11">
        <v>1</v>
      </c>
      <c r="P41" s="11">
        <v>31</v>
      </c>
      <c r="Q41" s="11">
        <v>33</v>
      </c>
      <c r="R41" s="11">
        <v>64</v>
      </c>
      <c r="S41" s="11">
        <v>3</v>
      </c>
      <c r="T41" s="11">
        <v>9</v>
      </c>
      <c r="U41" s="11">
        <v>15</v>
      </c>
      <c r="V41" s="11">
        <v>24</v>
      </c>
      <c r="W41" s="11">
        <v>1</v>
      </c>
      <c r="X41" s="11">
        <v>17</v>
      </c>
      <c r="Y41" s="11">
        <v>8</v>
      </c>
      <c r="Z41" s="11">
        <v>25</v>
      </c>
      <c r="AA41" s="11">
        <v>1</v>
      </c>
      <c r="AB41" s="11">
        <v>14</v>
      </c>
      <c r="AC41" s="11">
        <v>14</v>
      </c>
      <c r="AD41" s="11">
        <v>28</v>
      </c>
      <c r="AE41" s="11">
        <v>1</v>
      </c>
      <c r="AF41" s="11">
        <v>18</v>
      </c>
      <c r="AG41" s="11">
        <v>23</v>
      </c>
      <c r="AH41" s="11">
        <v>41</v>
      </c>
      <c r="AI41" s="11">
        <v>1</v>
      </c>
      <c r="AJ41" s="11">
        <v>16</v>
      </c>
      <c r="AK41" s="11">
        <v>7</v>
      </c>
      <c r="AL41" s="11">
        <v>23</v>
      </c>
      <c r="AM41" s="11">
        <v>1</v>
      </c>
      <c r="AN41" s="11">
        <v>15</v>
      </c>
      <c r="AO41" s="11">
        <v>22</v>
      </c>
      <c r="AP41" s="11">
        <v>37</v>
      </c>
      <c r="AQ41" s="11">
        <v>1</v>
      </c>
      <c r="AR41" s="11">
        <v>89</v>
      </c>
      <c r="AS41" s="11">
        <v>89</v>
      </c>
      <c r="AT41" s="11">
        <v>178</v>
      </c>
      <c r="AU41" s="11">
        <v>6</v>
      </c>
      <c r="AV41" s="11">
        <v>19</v>
      </c>
      <c r="AW41" s="11">
        <v>10</v>
      </c>
      <c r="AX41" s="11">
        <v>29</v>
      </c>
      <c r="AY41" s="11">
        <v>1</v>
      </c>
      <c r="AZ41" s="11">
        <v>21</v>
      </c>
      <c r="BA41" s="11">
        <v>15</v>
      </c>
      <c r="BB41" s="11">
        <v>36</v>
      </c>
      <c r="BC41" s="11">
        <v>1</v>
      </c>
      <c r="BD41" s="11">
        <v>7</v>
      </c>
      <c r="BE41" s="11">
        <v>14</v>
      </c>
      <c r="BF41" s="11">
        <v>21</v>
      </c>
      <c r="BG41" s="11">
        <v>1</v>
      </c>
      <c r="BH41" s="11">
        <v>47</v>
      </c>
      <c r="BI41" s="11">
        <v>39</v>
      </c>
      <c r="BJ41" s="11">
        <v>86</v>
      </c>
      <c r="BK41" s="11">
        <v>3</v>
      </c>
      <c r="BL41" s="11">
        <v>167</v>
      </c>
      <c r="BM41" s="11">
        <v>161</v>
      </c>
      <c r="BN41" s="11">
        <v>328</v>
      </c>
      <c r="BO41" s="11">
        <v>12</v>
      </c>
    </row>
    <row r="42" spans="1:67" ht="22.5" thickBot="1">
      <c r="A42" s="9">
        <v>10</v>
      </c>
      <c r="B42" s="11">
        <v>80020162</v>
      </c>
      <c r="C42" s="11" t="s">
        <v>137</v>
      </c>
      <c r="D42" s="11">
        <v>3</v>
      </c>
      <c r="E42" s="11">
        <v>5</v>
      </c>
      <c r="F42" s="11">
        <v>8</v>
      </c>
      <c r="G42" s="11">
        <v>1</v>
      </c>
      <c r="H42" s="11">
        <v>3</v>
      </c>
      <c r="I42" s="11">
        <v>2</v>
      </c>
      <c r="J42" s="11">
        <v>5</v>
      </c>
      <c r="K42" s="11">
        <v>1</v>
      </c>
      <c r="L42" s="11">
        <v>3</v>
      </c>
      <c r="M42" s="11">
        <v>5</v>
      </c>
      <c r="N42" s="11">
        <v>8</v>
      </c>
      <c r="O42" s="11">
        <v>1</v>
      </c>
      <c r="P42" s="11">
        <v>9</v>
      </c>
      <c r="Q42" s="11">
        <v>12</v>
      </c>
      <c r="R42" s="11">
        <v>21</v>
      </c>
      <c r="S42" s="11">
        <v>3</v>
      </c>
      <c r="T42" s="11">
        <v>6</v>
      </c>
      <c r="U42" s="11">
        <v>5</v>
      </c>
      <c r="V42" s="11">
        <v>11</v>
      </c>
      <c r="W42" s="11">
        <v>1</v>
      </c>
      <c r="X42" s="11">
        <v>6</v>
      </c>
      <c r="Y42" s="11">
        <v>9</v>
      </c>
      <c r="Z42" s="11">
        <v>15</v>
      </c>
      <c r="AA42" s="11">
        <v>1</v>
      </c>
      <c r="AB42" s="11">
        <v>8</v>
      </c>
      <c r="AC42" s="11">
        <v>10</v>
      </c>
      <c r="AD42" s="11">
        <v>18</v>
      </c>
      <c r="AE42" s="11">
        <v>1</v>
      </c>
      <c r="AF42" s="11">
        <v>5</v>
      </c>
      <c r="AG42" s="11">
        <v>6</v>
      </c>
      <c r="AH42" s="11">
        <v>11</v>
      </c>
      <c r="AI42" s="11">
        <v>1</v>
      </c>
      <c r="AJ42" s="11">
        <v>6</v>
      </c>
      <c r="AK42" s="11">
        <v>9</v>
      </c>
      <c r="AL42" s="11">
        <v>15</v>
      </c>
      <c r="AM42" s="11">
        <v>1</v>
      </c>
      <c r="AN42" s="11">
        <v>6</v>
      </c>
      <c r="AO42" s="11">
        <v>8</v>
      </c>
      <c r="AP42" s="11">
        <v>14</v>
      </c>
      <c r="AQ42" s="11">
        <v>1</v>
      </c>
      <c r="AR42" s="11">
        <v>37</v>
      </c>
      <c r="AS42" s="11">
        <v>47</v>
      </c>
      <c r="AT42" s="11">
        <v>84</v>
      </c>
      <c r="AU42" s="11">
        <v>6</v>
      </c>
      <c r="AV42" s="11">
        <v>11</v>
      </c>
      <c r="AW42" s="11">
        <v>3</v>
      </c>
      <c r="AX42" s="11">
        <v>14</v>
      </c>
      <c r="AY42" s="11">
        <v>1</v>
      </c>
      <c r="AZ42" s="11">
        <v>7</v>
      </c>
      <c r="BA42" s="11">
        <v>5</v>
      </c>
      <c r="BB42" s="11">
        <v>12</v>
      </c>
      <c r="BC42" s="11">
        <v>1</v>
      </c>
      <c r="BD42" s="11">
        <v>5</v>
      </c>
      <c r="BE42" s="11">
        <v>6</v>
      </c>
      <c r="BF42" s="11">
        <v>11</v>
      </c>
      <c r="BG42" s="11">
        <v>1</v>
      </c>
      <c r="BH42" s="11">
        <v>23</v>
      </c>
      <c r="BI42" s="11">
        <v>14</v>
      </c>
      <c r="BJ42" s="11">
        <v>37</v>
      </c>
      <c r="BK42" s="11">
        <v>3</v>
      </c>
      <c r="BL42" s="11">
        <v>69</v>
      </c>
      <c r="BM42" s="11">
        <v>73</v>
      </c>
      <c r="BN42" s="11">
        <v>142</v>
      </c>
      <c r="BO42" s="11">
        <v>12</v>
      </c>
    </row>
    <row r="43" spans="1:67" ht="22.5" thickBot="1">
      <c r="A43" s="38"/>
      <c r="B43" s="78" t="s">
        <v>216</v>
      </c>
      <c r="C43" s="72"/>
      <c r="D43" s="39">
        <f t="shared" ref="D43:AI43" si="8">SUM(D33:D42)</f>
        <v>45</v>
      </c>
      <c r="E43" s="39">
        <f t="shared" si="8"/>
        <v>48</v>
      </c>
      <c r="F43" s="39">
        <f t="shared" si="8"/>
        <v>93</v>
      </c>
      <c r="G43" s="39">
        <f t="shared" si="8"/>
        <v>6</v>
      </c>
      <c r="H43" s="39">
        <f t="shared" si="8"/>
        <v>93</v>
      </c>
      <c r="I43" s="39">
        <f t="shared" si="8"/>
        <v>113</v>
      </c>
      <c r="J43" s="39">
        <f t="shared" si="8"/>
        <v>206</v>
      </c>
      <c r="K43" s="39">
        <f t="shared" si="8"/>
        <v>12</v>
      </c>
      <c r="L43" s="39">
        <f t="shared" si="8"/>
        <v>124</v>
      </c>
      <c r="M43" s="39">
        <f t="shared" si="8"/>
        <v>85</v>
      </c>
      <c r="N43" s="39">
        <f t="shared" si="8"/>
        <v>209</v>
      </c>
      <c r="O43" s="39">
        <f t="shared" si="8"/>
        <v>13</v>
      </c>
      <c r="P43" s="39">
        <f t="shared" si="8"/>
        <v>262</v>
      </c>
      <c r="Q43" s="39">
        <f t="shared" si="8"/>
        <v>246</v>
      </c>
      <c r="R43" s="39">
        <f t="shared" si="8"/>
        <v>508</v>
      </c>
      <c r="S43" s="39">
        <f t="shared" si="8"/>
        <v>31</v>
      </c>
      <c r="T43" s="39">
        <f t="shared" si="8"/>
        <v>131</v>
      </c>
      <c r="U43" s="39">
        <f t="shared" si="8"/>
        <v>147</v>
      </c>
      <c r="V43" s="39">
        <f t="shared" si="8"/>
        <v>278</v>
      </c>
      <c r="W43" s="39">
        <f t="shared" si="8"/>
        <v>15</v>
      </c>
      <c r="X43" s="39">
        <f t="shared" si="8"/>
        <v>159</v>
      </c>
      <c r="Y43" s="39">
        <f t="shared" si="8"/>
        <v>134</v>
      </c>
      <c r="Z43" s="39">
        <f t="shared" si="8"/>
        <v>293</v>
      </c>
      <c r="AA43" s="39">
        <f t="shared" si="8"/>
        <v>13</v>
      </c>
      <c r="AB43" s="39">
        <f t="shared" si="8"/>
        <v>141</v>
      </c>
      <c r="AC43" s="39">
        <f t="shared" si="8"/>
        <v>147</v>
      </c>
      <c r="AD43" s="39">
        <f t="shared" si="8"/>
        <v>288</v>
      </c>
      <c r="AE43" s="39">
        <f t="shared" si="8"/>
        <v>13</v>
      </c>
      <c r="AF43" s="39">
        <f t="shared" si="8"/>
        <v>147</v>
      </c>
      <c r="AG43" s="39">
        <f t="shared" si="8"/>
        <v>168</v>
      </c>
      <c r="AH43" s="39">
        <f t="shared" si="8"/>
        <v>315</v>
      </c>
      <c r="AI43" s="39">
        <f t="shared" si="8"/>
        <v>14</v>
      </c>
      <c r="AJ43" s="39">
        <f t="shared" ref="AJ43:BO43" si="9">SUM(AJ33:AJ42)</f>
        <v>167</v>
      </c>
      <c r="AK43" s="39">
        <f t="shared" si="9"/>
        <v>159</v>
      </c>
      <c r="AL43" s="39">
        <f t="shared" si="9"/>
        <v>326</v>
      </c>
      <c r="AM43" s="39">
        <f t="shared" si="9"/>
        <v>14</v>
      </c>
      <c r="AN43" s="39">
        <f t="shared" si="9"/>
        <v>155</v>
      </c>
      <c r="AO43" s="39">
        <f t="shared" si="9"/>
        <v>185</v>
      </c>
      <c r="AP43" s="39">
        <f t="shared" si="9"/>
        <v>340</v>
      </c>
      <c r="AQ43" s="39">
        <f t="shared" si="9"/>
        <v>14</v>
      </c>
      <c r="AR43" s="39">
        <f t="shared" si="9"/>
        <v>900</v>
      </c>
      <c r="AS43" s="39">
        <f t="shared" si="9"/>
        <v>940</v>
      </c>
      <c r="AT43" s="39">
        <f t="shared" si="9"/>
        <v>1840</v>
      </c>
      <c r="AU43" s="39">
        <f t="shared" si="9"/>
        <v>83</v>
      </c>
      <c r="AV43" s="39">
        <f t="shared" si="9"/>
        <v>157</v>
      </c>
      <c r="AW43" s="39">
        <f t="shared" si="9"/>
        <v>103</v>
      </c>
      <c r="AX43" s="39">
        <f t="shared" si="9"/>
        <v>260</v>
      </c>
      <c r="AY43" s="39">
        <f t="shared" si="9"/>
        <v>12</v>
      </c>
      <c r="AZ43" s="39">
        <f t="shared" si="9"/>
        <v>181</v>
      </c>
      <c r="BA43" s="39">
        <f t="shared" si="9"/>
        <v>135</v>
      </c>
      <c r="BB43" s="39">
        <f t="shared" si="9"/>
        <v>316</v>
      </c>
      <c r="BC43" s="39">
        <f t="shared" si="9"/>
        <v>12</v>
      </c>
      <c r="BD43" s="39">
        <f t="shared" si="9"/>
        <v>110</v>
      </c>
      <c r="BE43" s="39">
        <f t="shared" si="9"/>
        <v>129</v>
      </c>
      <c r="BF43" s="39">
        <f t="shared" si="9"/>
        <v>239</v>
      </c>
      <c r="BG43" s="39">
        <f t="shared" si="9"/>
        <v>12</v>
      </c>
      <c r="BH43" s="39">
        <f t="shared" si="9"/>
        <v>448</v>
      </c>
      <c r="BI43" s="39">
        <f t="shared" si="9"/>
        <v>367</v>
      </c>
      <c r="BJ43" s="39">
        <f t="shared" si="9"/>
        <v>815</v>
      </c>
      <c r="BK43" s="39">
        <f t="shared" si="9"/>
        <v>36</v>
      </c>
      <c r="BL43" s="39">
        <f t="shared" si="9"/>
        <v>1610</v>
      </c>
      <c r="BM43" s="39">
        <f t="shared" si="9"/>
        <v>1553</v>
      </c>
      <c r="BN43" s="39">
        <f t="shared" si="9"/>
        <v>3163</v>
      </c>
      <c r="BO43" s="40">
        <f t="shared" si="9"/>
        <v>150</v>
      </c>
    </row>
    <row r="44" spans="1:67">
      <c r="A44" s="9">
        <v>1</v>
      </c>
      <c r="B44" s="11">
        <v>80020171</v>
      </c>
      <c r="C44" s="11" t="s">
        <v>145</v>
      </c>
      <c r="D44" s="11">
        <v>0</v>
      </c>
      <c r="E44" s="11">
        <v>0</v>
      </c>
      <c r="F44" s="11">
        <v>0</v>
      </c>
      <c r="G44" s="11">
        <v>0</v>
      </c>
      <c r="H44" s="11">
        <v>3</v>
      </c>
      <c r="I44" s="11">
        <v>6</v>
      </c>
      <c r="J44" s="11">
        <v>9</v>
      </c>
      <c r="K44" s="11">
        <v>1</v>
      </c>
      <c r="L44" s="11">
        <v>10</v>
      </c>
      <c r="M44" s="11">
        <v>5</v>
      </c>
      <c r="N44" s="11">
        <v>15</v>
      </c>
      <c r="O44" s="11">
        <v>1</v>
      </c>
      <c r="P44" s="11">
        <v>13</v>
      </c>
      <c r="Q44" s="11">
        <v>11</v>
      </c>
      <c r="R44" s="11">
        <v>24</v>
      </c>
      <c r="S44" s="11">
        <v>2</v>
      </c>
      <c r="T44" s="11">
        <v>6</v>
      </c>
      <c r="U44" s="11">
        <v>9</v>
      </c>
      <c r="V44" s="11">
        <v>15</v>
      </c>
      <c r="W44" s="11">
        <v>1</v>
      </c>
      <c r="X44" s="11">
        <v>10</v>
      </c>
      <c r="Y44" s="11">
        <v>11</v>
      </c>
      <c r="Z44" s="11">
        <v>21</v>
      </c>
      <c r="AA44" s="11">
        <v>1</v>
      </c>
      <c r="AB44" s="11">
        <v>13</v>
      </c>
      <c r="AC44" s="11">
        <v>5</v>
      </c>
      <c r="AD44" s="11">
        <v>18</v>
      </c>
      <c r="AE44" s="11">
        <v>1</v>
      </c>
      <c r="AF44" s="11">
        <v>16</v>
      </c>
      <c r="AG44" s="11">
        <v>15</v>
      </c>
      <c r="AH44" s="11">
        <v>31</v>
      </c>
      <c r="AI44" s="11">
        <v>1</v>
      </c>
      <c r="AJ44" s="11">
        <v>12</v>
      </c>
      <c r="AK44" s="11">
        <v>10</v>
      </c>
      <c r="AL44" s="11">
        <v>22</v>
      </c>
      <c r="AM44" s="11">
        <v>1</v>
      </c>
      <c r="AN44" s="11">
        <v>10</v>
      </c>
      <c r="AO44" s="11">
        <v>12</v>
      </c>
      <c r="AP44" s="11">
        <v>22</v>
      </c>
      <c r="AQ44" s="11">
        <v>1</v>
      </c>
      <c r="AR44" s="11">
        <v>67</v>
      </c>
      <c r="AS44" s="11">
        <v>62</v>
      </c>
      <c r="AT44" s="11">
        <v>129</v>
      </c>
      <c r="AU44" s="11">
        <v>6</v>
      </c>
      <c r="AV44" s="11">
        <v>10</v>
      </c>
      <c r="AW44" s="11">
        <v>8</v>
      </c>
      <c r="AX44" s="11">
        <v>18</v>
      </c>
      <c r="AY44" s="11">
        <v>1</v>
      </c>
      <c r="AZ44" s="11">
        <v>19</v>
      </c>
      <c r="BA44" s="11">
        <v>4</v>
      </c>
      <c r="BB44" s="11">
        <v>23</v>
      </c>
      <c r="BC44" s="11">
        <v>1</v>
      </c>
      <c r="BD44" s="11">
        <v>7</v>
      </c>
      <c r="BE44" s="11">
        <v>7</v>
      </c>
      <c r="BF44" s="11">
        <v>14</v>
      </c>
      <c r="BG44" s="11">
        <v>1</v>
      </c>
      <c r="BH44" s="11">
        <v>36</v>
      </c>
      <c r="BI44" s="11">
        <v>19</v>
      </c>
      <c r="BJ44" s="11">
        <v>55</v>
      </c>
      <c r="BK44" s="11">
        <v>3</v>
      </c>
      <c r="BL44" s="11">
        <v>116</v>
      </c>
      <c r="BM44" s="11">
        <v>92</v>
      </c>
      <c r="BN44" s="11">
        <v>208</v>
      </c>
      <c r="BO44" s="11">
        <v>11</v>
      </c>
    </row>
    <row r="45" spans="1:67">
      <c r="A45" s="9">
        <v>2</v>
      </c>
      <c r="B45" s="11">
        <v>80020173</v>
      </c>
      <c r="C45" s="11" t="s">
        <v>147</v>
      </c>
      <c r="D45" s="11">
        <v>0</v>
      </c>
      <c r="E45" s="11">
        <v>0</v>
      </c>
      <c r="F45" s="11">
        <v>0</v>
      </c>
      <c r="G45" s="11">
        <v>0</v>
      </c>
      <c r="H45" s="11">
        <v>17</v>
      </c>
      <c r="I45" s="11">
        <v>20</v>
      </c>
      <c r="J45" s="11">
        <v>37</v>
      </c>
      <c r="K45" s="11">
        <v>2</v>
      </c>
      <c r="L45" s="11">
        <v>18</v>
      </c>
      <c r="M45" s="11">
        <v>25</v>
      </c>
      <c r="N45" s="11">
        <v>43</v>
      </c>
      <c r="O45" s="11">
        <v>2</v>
      </c>
      <c r="P45" s="11">
        <v>35</v>
      </c>
      <c r="Q45" s="11">
        <v>45</v>
      </c>
      <c r="R45" s="11">
        <v>80</v>
      </c>
      <c r="S45" s="11">
        <v>4</v>
      </c>
      <c r="T45" s="11">
        <v>23</v>
      </c>
      <c r="U45" s="11">
        <v>13</v>
      </c>
      <c r="V45" s="11">
        <v>36</v>
      </c>
      <c r="W45" s="11">
        <v>1</v>
      </c>
      <c r="X45" s="11">
        <v>14</v>
      </c>
      <c r="Y45" s="11">
        <v>15</v>
      </c>
      <c r="Z45" s="11">
        <v>29</v>
      </c>
      <c r="AA45" s="11">
        <v>1</v>
      </c>
      <c r="AB45" s="11">
        <v>23</v>
      </c>
      <c r="AC45" s="11">
        <v>23</v>
      </c>
      <c r="AD45" s="11">
        <v>46</v>
      </c>
      <c r="AE45" s="11">
        <v>2</v>
      </c>
      <c r="AF45" s="11">
        <v>20</v>
      </c>
      <c r="AG45" s="11">
        <v>20</v>
      </c>
      <c r="AH45" s="11">
        <v>40</v>
      </c>
      <c r="AI45" s="11">
        <v>2</v>
      </c>
      <c r="AJ45" s="11">
        <v>30</v>
      </c>
      <c r="AK45" s="11">
        <v>30</v>
      </c>
      <c r="AL45" s="11">
        <v>60</v>
      </c>
      <c r="AM45" s="11">
        <v>2</v>
      </c>
      <c r="AN45" s="11">
        <v>19</v>
      </c>
      <c r="AO45" s="11">
        <v>18</v>
      </c>
      <c r="AP45" s="11">
        <v>37</v>
      </c>
      <c r="AQ45" s="11">
        <v>1</v>
      </c>
      <c r="AR45" s="11">
        <v>129</v>
      </c>
      <c r="AS45" s="11">
        <v>119</v>
      </c>
      <c r="AT45" s="11">
        <v>248</v>
      </c>
      <c r="AU45" s="11">
        <v>9</v>
      </c>
      <c r="AV45" s="11">
        <v>26</v>
      </c>
      <c r="AW45" s="11">
        <v>14</v>
      </c>
      <c r="AX45" s="11">
        <v>40</v>
      </c>
      <c r="AY45" s="11">
        <v>1</v>
      </c>
      <c r="AZ45" s="11">
        <v>21</v>
      </c>
      <c r="BA45" s="11">
        <v>19</v>
      </c>
      <c r="BB45" s="11">
        <v>40</v>
      </c>
      <c r="BC45" s="11">
        <v>1</v>
      </c>
      <c r="BD45" s="11">
        <v>12</v>
      </c>
      <c r="BE45" s="11">
        <v>17</v>
      </c>
      <c r="BF45" s="11">
        <v>29</v>
      </c>
      <c r="BG45" s="11">
        <v>1</v>
      </c>
      <c r="BH45" s="11">
        <v>59</v>
      </c>
      <c r="BI45" s="11">
        <v>50</v>
      </c>
      <c r="BJ45" s="11">
        <v>109</v>
      </c>
      <c r="BK45" s="11">
        <v>3</v>
      </c>
      <c r="BL45" s="11">
        <v>223</v>
      </c>
      <c r="BM45" s="11">
        <v>214</v>
      </c>
      <c r="BN45" s="11">
        <v>437</v>
      </c>
      <c r="BO45" s="11">
        <v>16</v>
      </c>
    </row>
    <row r="46" spans="1:67">
      <c r="A46" s="9">
        <v>3</v>
      </c>
      <c r="B46" s="11">
        <v>80020176</v>
      </c>
      <c r="C46" s="11" t="s">
        <v>150</v>
      </c>
      <c r="D46" s="11">
        <v>9</v>
      </c>
      <c r="E46" s="11">
        <v>4</v>
      </c>
      <c r="F46" s="11">
        <v>13</v>
      </c>
      <c r="G46" s="11">
        <v>1</v>
      </c>
      <c r="H46" s="11">
        <v>11</v>
      </c>
      <c r="I46" s="11">
        <v>10</v>
      </c>
      <c r="J46" s="11">
        <v>21</v>
      </c>
      <c r="K46" s="11">
        <v>1</v>
      </c>
      <c r="L46" s="11">
        <v>10</v>
      </c>
      <c r="M46" s="11">
        <v>9</v>
      </c>
      <c r="N46" s="11">
        <v>19</v>
      </c>
      <c r="O46" s="11">
        <v>1</v>
      </c>
      <c r="P46" s="11">
        <v>30</v>
      </c>
      <c r="Q46" s="11">
        <v>23</v>
      </c>
      <c r="R46" s="11">
        <v>53</v>
      </c>
      <c r="S46" s="11">
        <v>3</v>
      </c>
      <c r="T46" s="11">
        <v>13</v>
      </c>
      <c r="U46" s="11">
        <v>9</v>
      </c>
      <c r="V46" s="11">
        <v>22</v>
      </c>
      <c r="W46" s="11">
        <v>1</v>
      </c>
      <c r="X46" s="11">
        <v>13</v>
      </c>
      <c r="Y46" s="11">
        <v>9</v>
      </c>
      <c r="Z46" s="11">
        <v>22</v>
      </c>
      <c r="AA46" s="11">
        <v>1</v>
      </c>
      <c r="AB46" s="11">
        <v>9</v>
      </c>
      <c r="AC46" s="11">
        <v>13</v>
      </c>
      <c r="AD46" s="11">
        <v>22</v>
      </c>
      <c r="AE46" s="11">
        <v>1</v>
      </c>
      <c r="AF46" s="11">
        <v>14</v>
      </c>
      <c r="AG46" s="11">
        <v>16</v>
      </c>
      <c r="AH46" s="11">
        <v>30</v>
      </c>
      <c r="AI46" s="11">
        <v>1</v>
      </c>
      <c r="AJ46" s="11">
        <v>15</v>
      </c>
      <c r="AK46" s="11">
        <v>14</v>
      </c>
      <c r="AL46" s="11">
        <v>29</v>
      </c>
      <c r="AM46" s="11">
        <v>1</v>
      </c>
      <c r="AN46" s="11">
        <v>9</v>
      </c>
      <c r="AO46" s="11">
        <v>8</v>
      </c>
      <c r="AP46" s="11">
        <v>17</v>
      </c>
      <c r="AQ46" s="11">
        <v>1</v>
      </c>
      <c r="AR46" s="11">
        <v>73</v>
      </c>
      <c r="AS46" s="11">
        <v>69</v>
      </c>
      <c r="AT46" s="11">
        <v>142</v>
      </c>
      <c r="AU46" s="11">
        <v>6</v>
      </c>
      <c r="AV46" s="11">
        <v>18</v>
      </c>
      <c r="AW46" s="11">
        <v>14</v>
      </c>
      <c r="AX46" s="11">
        <v>32</v>
      </c>
      <c r="AY46" s="11">
        <v>1</v>
      </c>
      <c r="AZ46" s="11">
        <v>13</v>
      </c>
      <c r="BA46" s="11">
        <v>7</v>
      </c>
      <c r="BB46" s="11">
        <v>20</v>
      </c>
      <c r="BC46" s="11">
        <v>1</v>
      </c>
      <c r="BD46" s="11">
        <v>8</v>
      </c>
      <c r="BE46" s="11">
        <v>8</v>
      </c>
      <c r="BF46" s="11">
        <v>16</v>
      </c>
      <c r="BG46" s="11">
        <v>1</v>
      </c>
      <c r="BH46" s="11">
        <v>39</v>
      </c>
      <c r="BI46" s="11">
        <v>29</v>
      </c>
      <c r="BJ46" s="11">
        <v>68</v>
      </c>
      <c r="BK46" s="11">
        <v>3</v>
      </c>
      <c r="BL46" s="11">
        <v>142</v>
      </c>
      <c r="BM46" s="11">
        <v>121</v>
      </c>
      <c r="BN46" s="11">
        <v>263</v>
      </c>
      <c r="BO46" s="11">
        <v>12</v>
      </c>
    </row>
    <row r="47" spans="1:67">
      <c r="A47" s="9">
        <v>4</v>
      </c>
      <c r="B47" s="11">
        <v>80020177</v>
      </c>
      <c r="C47" s="11" t="s">
        <v>151</v>
      </c>
      <c r="D47" s="11">
        <v>0</v>
      </c>
      <c r="E47" s="11">
        <v>6</v>
      </c>
      <c r="F47" s="11">
        <v>6</v>
      </c>
      <c r="G47" s="11">
        <v>1</v>
      </c>
      <c r="H47" s="11">
        <v>11</v>
      </c>
      <c r="I47" s="11">
        <v>6</v>
      </c>
      <c r="J47" s="11">
        <v>17</v>
      </c>
      <c r="K47" s="11">
        <v>1</v>
      </c>
      <c r="L47" s="11">
        <v>3</v>
      </c>
      <c r="M47" s="11">
        <v>4</v>
      </c>
      <c r="N47" s="11">
        <v>7</v>
      </c>
      <c r="O47" s="11">
        <v>1</v>
      </c>
      <c r="P47" s="11">
        <v>14</v>
      </c>
      <c r="Q47" s="11">
        <v>16</v>
      </c>
      <c r="R47" s="11">
        <v>30</v>
      </c>
      <c r="S47" s="11">
        <v>3</v>
      </c>
      <c r="T47" s="11">
        <v>8</v>
      </c>
      <c r="U47" s="11">
        <v>7</v>
      </c>
      <c r="V47" s="11">
        <v>15</v>
      </c>
      <c r="W47" s="11">
        <v>1</v>
      </c>
      <c r="X47" s="11">
        <v>11</v>
      </c>
      <c r="Y47" s="11">
        <v>8</v>
      </c>
      <c r="Z47" s="11">
        <v>19</v>
      </c>
      <c r="AA47" s="11">
        <v>1</v>
      </c>
      <c r="AB47" s="11">
        <v>8</v>
      </c>
      <c r="AC47" s="11">
        <v>6</v>
      </c>
      <c r="AD47" s="11">
        <v>14</v>
      </c>
      <c r="AE47" s="11">
        <v>1</v>
      </c>
      <c r="AF47" s="11">
        <v>10</v>
      </c>
      <c r="AG47" s="11">
        <v>2</v>
      </c>
      <c r="AH47" s="11">
        <v>12</v>
      </c>
      <c r="AI47" s="11">
        <v>1</v>
      </c>
      <c r="AJ47" s="11">
        <v>8</v>
      </c>
      <c r="AK47" s="11">
        <v>7</v>
      </c>
      <c r="AL47" s="11">
        <v>15</v>
      </c>
      <c r="AM47" s="11">
        <v>1</v>
      </c>
      <c r="AN47" s="11">
        <v>13</v>
      </c>
      <c r="AO47" s="11">
        <v>4</v>
      </c>
      <c r="AP47" s="11">
        <v>17</v>
      </c>
      <c r="AQ47" s="11">
        <v>1</v>
      </c>
      <c r="AR47" s="11">
        <v>58</v>
      </c>
      <c r="AS47" s="11">
        <v>34</v>
      </c>
      <c r="AT47" s="11">
        <v>92</v>
      </c>
      <c r="AU47" s="11">
        <v>6</v>
      </c>
      <c r="AV47" s="11">
        <v>5</v>
      </c>
      <c r="AW47" s="11">
        <v>8</v>
      </c>
      <c r="AX47" s="11">
        <v>13</v>
      </c>
      <c r="AY47" s="11">
        <v>1</v>
      </c>
      <c r="AZ47" s="11">
        <v>7</v>
      </c>
      <c r="BA47" s="11">
        <v>5</v>
      </c>
      <c r="BB47" s="11">
        <v>12</v>
      </c>
      <c r="BC47" s="11">
        <v>1</v>
      </c>
      <c r="BD47" s="11">
        <v>4</v>
      </c>
      <c r="BE47" s="11">
        <v>2</v>
      </c>
      <c r="BF47" s="11">
        <v>6</v>
      </c>
      <c r="BG47" s="11">
        <v>1</v>
      </c>
      <c r="BH47" s="11">
        <v>16</v>
      </c>
      <c r="BI47" s="11">
        <v>15</v>
      </c>
      <c r="BJ47" s="11">
        <v>31</v>
      </c>
      <c r="BK47" s="11">
        <v>3</v>
      </c>
      <c r="BL47" s="11">
        <v>88</v>
      </c>
      <c r="BM47" s="11">
        <v>65</v>
      </c>
      <c r="BN47" s="11">
        <v>153</v>
      </c>
      <c r="BO47" s="11">
        <v>12</v>
      </c>
    </row>
    <row r="48" spans="1:67">
      <c r="A48" s="9">
        <v>5</v>
      </c>
      <c r="B48" s="11">
        <v>80020180</v>
      </c>
      <c r="C48" s="11" t="s">
        <v>154</v>
      </c>
      <c r="D48" s="11">
        <v>0</v>
      </c>
      <c r="E48" s="11">
        <v>0</v>
      </c>
      <c r="F48" s="11">
        <v>0</v>
      </c>
      <c r="G48" s="11">
        <v>0</v>
      </c>
      <c r="H48" s="11">
        <v>14</v>
      </c>
      <c r="I48" s="11">
        <v>12</v>
      </c>
      <c r="J48" s="11">
        <v>26</v>
      </c>
      <c r="K48" s="11">
        <v>2</v>
      </c>
      <c r="L48" s="11">
        <v>37</v>
      </c>
      <c r="M48" s="11">
        <v>37</v>
      </c>
      <c r="N48" s="11">
        <v>74</v>
      </c>
      <c r="O48" s="11">
        <v>3</v>
      </c>
      <c r="P48" s="11">
        <v>51</v>
      </c>
      <c r="Q48" s="11">
        <v>49</v>
      </c>
      <c r="R48" s="11">
        <v>100</v>
      </c>
      <c r="S48" s="11">
        <v>5</v>
      </c>
      <c r="T48" s="11">
        <v>34</v>
      </c>
      <c r="U48" s="11">
        <v>33</v>
      </c>
      <c r="V48" s="11">
        <v>67</v>
      </c>
      <c r="W48" s="11">
        <v>3</v>
      </c>
      <c r="X48" s="11">
        <v>37</v>
      </c>
      <c r="Y48" s="11">
        <v>30</v>
      </c>
      <c r="Z48" s="11">
        <v>67</v>
      </c>
      <c r="AA48" s="11">
        <v>2</v>
      </c>
      <c r="AB48" s="11">
        <v>30</v>
      </c>
      <c r="AC48" s="11">
        <v>25</v>
      </c>
      <c r="AD48" s="11">
        <v>55</v>
      </c>
      <c r="AE48" s="11">
        <v>2</v>
      </c>
      <c r="AF48" s="11">
        <v>39</v>
      </c>
      <c r="AG48" s="11">
        <v>43</v>
      </c>
      <c r="AH48" s="11">
        <v>82</v>
      </c>
      <c r="AI48" s="11">
        <v>3</v>
      </c>
      <c r="AJ48" s="11">
        <v>47</v>
      </c>
      <c r="AK48" s="11">
        <v>37</v>
      </c>
      <c r="AL48" s="11">
        <v>84</v>
      </c>
      <c r="AM48" s="11">
        <v>3</v>
      </c>
      <c r="AN48" s="11">
        <v>43</v>
      </c>
      <c r="AO48" s="11">
        <v>33</v>
      </c>
      <c r="AP48" s="11">
        <v>76</v>
      </c>
      <c r="AQ48" s="11">
        <v>2</v>
      </c>
      <c r="AR48" s="11">
        <v>230</v>
      </c>
      <c r="AS48" s="11">
        <v>201</v>
      </c>
      <c r="AT48" s="11">
        <v>431</v>
      </c>
      <c r="AU48" s="11">
        <v>15</v>
      </c>
      <c r="AV48" s="11">
        <v>15</v>
      </c>
      <c r="AW48" s="11">
        <v>21</v>
      </c>
      <c r="AX48" s="11">
        <v>36</v>
      </c>
      <c r="AY48" s="11">
        <v>2</v>
      </c>
      <c r="AZ48" s="11">
        <v>30</v>
      </c>
      <c r="BA48" s="11">
        <v>15</v>
      </c>
      <c r="BB48" s="11">
        <v>45</v>
      </c>
      <c r="BC48" s="11">
        <v>2</v>
      </c>
      <c r="BD48" s="11">
        <v>26</v>
      </c>
      <c r="BE48" s="11">
        <v>16</v>
      </c>
      <c r="BF48" s="11">
        <v>42</v>
      </c>
      <c r="BG48" s="11">
        <v>2</v>
      </c>
      <c r="BH48" s="11">
        <v>71</v>
      </c>
      <c r="BI48" s="11">
        <v>52</v>
      </c>
      <c r="BJ48" s="11">
        <v>123</v>
      </c>
      <c r="BK48" s="11">
        <v>6</v>
      </c>
      <c r="BL48" s="11">
        <v>352</v>
      </c>
      <c r="BM48" s="11">
        <v>302</v>
      </c>
      <c r="BN48" s="11">
        <v>654</v>
      </c>
      <c r="BO48" s="11">
        <v>26</v>
      </c>
    </row>
    <row r="49" spans="1:67" ht="22.5" thickBot="1">
      <c r="A49" s="9">
        <v>6</v>
      </c>
      <c r="B49" s="11">
        <v>80020186</v>
      </c>
      <c r="C49" s="11" t="s">
        <v>160</v>
      </c>
      <c r="D49" s="11">
        <v>0</v>
      </c>
      <c r="E49" s="11">
        <v>0</v>
      </c>
      <c r="F49" s="11">
        <v>0</v>
      </c>
      <c r="G49" s="11">
        <v>0</v>
      </c>
      <c r="H49" s="11">
        <v>1</v>
      </c>
      <c r="I49" s="11">
        <v>0</v>
      </c>
      <c r="J49" s="11">
        <v>1</v>
      </c>
      <c r="K49" s="11">
        <v>2</v>
      </c>
      <c r="L49" s="11">
        <v>0</v>
      </c>
      <c r="M49" s="11">
        <v>3</v>
      </c>
      <c r="N49" s="11">
        <v>3</v>
      </c>
      <c r="O49" s="11">
        <v>1</v>
      </c>
      <c r="P49" s="11">
        <v>1</v>
      </c>
      <c r="Q49" s="11">
        <v>3</v>
      </c>
      <c r="R49" s="11">
        <v>4</v>
      </c>
      <c r="S49" s="11">
        <v>3</v>
      </c>
      <c r="T49" s="11">
        <v>1</v>
      </c>
      <c r="U49" s="11">
        <v>1</v>
      </c>
      <c r="V49" s="11">
        <v>2</v>
      </c>
      <c r="W49" s="11">
        <v>1</v>
      </c>
      <c r="X49" s="11">
        <v>1</v>
      </c>
      <c r="Y49" s="11">
        <v>3</v>
      </c>
      <c r="Z49" s="11">
        <v>4</v>
      </c>
      <c r="AA49" s="11">
        <v>1</v>
      </c>
      <c r="AB49" s="11">
        <v>3</v>
      </c>
      <c r="AC49" s="11">
        <v>4</v>
      </c>
      <c r="AD49" s="11">
        <v>7</v>
      </c>
      <c r="AE49" s="11">
        <v>1</v>
      </c>
      <c r="AF49" s="11">
        <v>0</v>
      </c>
      <c r="AG49" s="11">
        <v>3</v>
      </c>
      <c r="AH49" s="11">
        <v>3</v>
      </c>
      <c r="AI49" s="11">
        <v>1</v>
      </c>
      <c r="AJ49" s="11">
        <v>4</v>
      </c>
      <c r="AK49" s="11">
        <v>5</v>
      </c>
      <c r="AL49" s="11">
        <v>9</v>
      </c>
      <c r="AM49" s="11">
        <v>1</v>
      </c>
      <c r="AN49" s="11">
        <v>0</v>
      </c>
      <c r="AO49" s="11">
        <v>2</v>
      </c>
      <c r="AP49" s="11">
        <v>2</v>
      </c>
      <c r="AQ49" s="11">
        <v>1</v>
      </c>
      <c r="AR49" s="11">
        <v>9</v>
      </c>
      <c r="AS49" s="11">
        <v>18</v>
      </c>
      <c r="AT49" s="11">
        <v>27</v>
      </c>
      <c r="AU49" s="11">
        <v>6</v>
      </c>
      <c r="AV49" s="11">
        <v>3</v>
      </c>
      <c r="AW49" s="11">
        <v>4</v>
      </c>
      <c r="AX49" s="11">
        <v>7</v>
      </c>
      <c r="AY49" s="11">
        <v>1</v>
      </c>
      <c r="AZ49" s="11">
        <v>6</v>
      </c>
      <c r="BA49" s="11">
        <v>0</v>
      </c>
      <c r="BB49" s="11">
        <v>6</v>
      </c>
      <c r="BC49" s="11">
        <v>1</v>
      </c>
      <c r="BD49" s="11">
        <v>6</v>
      </c>
      <c r="BE49" s="11">
        <v>8</v>
      </c>
      <c r="BF49" s="11">
        <v>14</v>
      </c>
      <c r="BG49" s="11">
        <v>1</v>
      </c>
      <c r="BH49" s="11">
        <v>15</v>
      </c>
      <c r="BI49" s="11">
        <v>12</v>
      </c>
      <c r="BJ49" s="11">
        <v>27</v>
      </c>
      <c r="BK49" s="11">
        <v>3</v>
      </c>
      <c r="BL49" s="11">
        <v>25</v>
      </c>
      <c r="BM49" s="11">
        <v>33</v>
      </c>
      <c r="BN49" s="11">
        <v>58</v>
      </c>
      <c r="BO49" s="11">
        <v>12</v>
      </c>
    </row>
    <row r="50" spans="1:67" ht="22.5" thickBot="1">
      <c r="A50" s="70" t="s">
        <v>217</v>
      </c>
      <c r="B50" s="71"/>
      <c r="C50" s="72"/>
      <c r="D50" s="39">
        <f t="shared" ref="D50:AI50" si="10">SUM(D44:D49)</f>
        <v>9</v>
      </c>
      <c r="E50" s="39">
        <f t="shared" si="10"/>
        <v>10</v>
      </c>
      <c r="F50" s="39">
        <f t="shared" si="10"/>
        <v>19</v>
      </c>
      <c r="G50" s="39">
        <f t="shared" si="10"/>
        <v>2</v>
      </c>
      <c r="H50" s="39">
        <f t="shared" si="10"/>
        <v>57</v>
      </c>
      <c r="I50" s="39">
        <f t="shared" si="10"/>
        <v>54</v>
      </c>
      <c r="J50" s="39">
        <f t="shared" si="10"/>
        <v>111</v>
      </c>
      <c r="K50" s="39">
        <f t="shared" si="10"/>
        <v>9</v>
      </c>
      <c r="L50" s="39">
        <f t="shared" si="10"/>
        <v>78</v>
      </c>
      <c r="M50" s="39">
        <f t="shared" si="10"/>
        <v>83</v>
      </c>
      <c r="N50" s="39">
        <f t="shared" si="10"/>
        <v>161</v>
      </c>
      <c r="O50" s="39">
        <f t="shared" si="10"/>
        <v>9</v>
      </c>
      <c r="P50" s="39">
        <f t="shared" si="10"/>
        <v>144</v>
      </c>
      <c r="Q50" s="39">
        <f t="shared" si="10"/>
        <v>147</v>
      </c>
      <c r="R50" s="39">
        <f t="shared" si="10"/>
        <v>291</v>
      </c>
      <c r="S50" s="39">
        <f t="shared" si="10"/>
        <v>20</v>
      </c>
      <c r="T50" s="39">
        <f t="shared" si="10"/>
        <v>85</v>
      </c>
      <c r="U50" s="39">
        <f t="shared" si="10"/>
        <v>72</v>
      </c>
      <c r="V50" s="39">
        <f t="shared" si="10"/>
        <v>157</v>
      </c>
      <c r="W50" s="39">
        <f t="shared" si="10"/>
        <v>8</v>
      </c>
      <c r="X50" s="39">
        <f t="shared" si="10"/>
        <v>86</v>
      </c>
      <c r="Y50" s="39">
        <f t="shared" si="10"/>
        <v>76</v>
      </c>
      <c r="Z50" s="39">
        <f t="shared" si="10"/>
        <v>162</v>
      </c>
      <c r="AA50" s="39">
        <f t="shared" si="10"/>
        <v>7</v>
      </c>
      <c r="AB50" s="39">
        <f t="shared" si="10"/>
        <v>86</v>
      </c>
      <c r="AC50" s="39">
        <f t="shared" si="10"/>
        <v>76</v>
      </c>
      <c r="AD50" s="39">
        <f t="shared" si="10"/>
        <v>162</v>
      </c>
      <c r="AE50" s="39">
        <f t="shared" si="10"/>
        <v>8</v>
      </c>
      <c r="AF50" s="39">
        <f t="shared" si="10"/>
        <v>99</v>
      </c>
      <c r="AG50" s="39">
        <f t="shared" si="10"/>
        <v>99</v>
      </c>
      <c r="AH50" s="39">
        <f t="shared" si="10"/>
        <v>198</v>
      </c>
      <c r="AI50" s="39">
        <f t="shared" si="10"/>
        <v>9</v>
      </c>
      <c r="AJ50" s="39">
        <f t="shared" ref="AJ50:BO50" si="11">SUM(AJ44:AJ49)</f>
        <v>116</v>
      </c>
      <c r="AK50" s="39">
        <f t="shared" si="11"/>
        <v>103</v>
      </c>
      <c r="AL50" s="39">
        <f t="shared" si="11"/>
        <v>219</v>
      </c>
      <c r="AM50" s="39">
        <f t="shared" si="11"/>
        <v>9</v>
      </c>
      <c r="AN50" s="39">
        <f t="shared" si="11"/>
        <v>94</v>
      </c>
      <c r="AO50" s="39">
        <f t="shared" si="11"/>
        <v>77</v>
      </c>
      <c r="AP50" s="39">
        <f t="shared" si="11"/>
        <v>171</v>
      </c>
      <c r="AQ50" s="39">
        <f t="shared" si="11"/>
        <v>7</v>
      </c>
      <c r="AR50" s="39">
        <f t="shared" si="11"/>
        <v>566</v>
      </c>
      <c r="AS50" s="39">
        <f t="shared" si="11"/>
        <v>503</v>
      </c>
      <c r="AT50" s="39">
        <f t="shared" si="11"/>
        <v>1069</v>
      </c>
      <c r="AU50" s="39">
        <f t="shared" si="11"/>
        <v>48</v>
      </c>
      <c r="AV50" s="39">
        <f t="shared" si="11"/>
        <v>77</v>
      </c>
      <c r="AW50" s="39">
        <f t="shared" si="11"/>
        <v>69</v>
      </c>
      <c r="AX50" s="39">
        <f t="shared" si="11"/>
        <v>146</v>
      </c>
      <c r="AY50" s="39">
        <f t="shared" si="11"/>
        <v>7</v>
      </c>
      <c r="AZ50" s="39">
        <f t="shared" si="11"/>
        <v>96</v>
      </c>
      <c r="BA50" s="39">
        <f t="shared" si="11"/>
        <v>50</v>
      </c>
      <c r="BB50" s="39">
        <f t="shared" si="11"/>
        <v>146</v>
      </c>
      <c r="BC50" s="39">
        <f t="shared" si="11"/>
        <v>7</v>
      </c>
      <c r="BD50" s="39">
        <f t="shared" si="11"/>
        <v>63</v>
      </c>
      <c r="BE50" s="39">
        <f t="shared" si="11"/>
        <v>58</v>
      </c>
      <c r="BF50" s="39">
        <f t="shared" si="11"/>
        <v>121</v>
      </c>
      <c r="BG50" s="39">
        <f t="shared" si="11"/>
        <v>7</v>
      </c>
      <c r="BH50" s="39">
        <f t="shared" si="11"/>
        <v>236</v>
      </c>
      <c r="BI50" s="39">
        <f t="shared" si="11"/>
        <v>177</v>
      </c>
      <c r="BJ50" s="39">
        <f t="shared" si="11"/>
        <v>413</v>
      </c>
      <c r="BK50" s="39">
        <f t="shared" si="11"/>
        <v>21</v>
      </c>
      <c r="BL50" s="39">
        <f t="shared" si="11"/>
        <v>946</v>
      </c>
      <c r="BM50" s="39">
        <f t="shared" si="11"/>
        <v>827</v>
      </c>
      <c r="BN50" s="39">
        <f t="shared" si="11"/>
        <v>1773</v>
      </c>
      <c r="BO50" s="40">
        <f t="shared" si="11"/>
        <v>89</v>
      </c>
    </row>
    <row r="51" spans="1:67">
      <c r="A51" s="36">
        <v>1</v>
      </c>
      <c r="B51" s="37">
        <v>80020187</v>
      </c>
      <c r="C51" s="37" t="s">
        <v>161</v>
      </c>
      <c r="D51" s="37">
        <v>0</v>
      </c>
      <c r="E51" s="37">
        <v>0</v>
      </c>
      <c r="F51" s="37">
        <v>0</v>
      </c>
      <c r="G51" s="37">
        <v>0</v>
      </c>
      <c r="H51" s="37">
        <v>4</v>
      </c>
      <c r="I51" s="37">
        <v>4</v>
      </c>
      <c r="J51" s="37">
        <v>8</v>
      </c>
      <c r="K51" s="37">
        <v>1</v>
      </c>
      <c r="L51" s="37">
        <v>8</v>
      </c>
      <c r="M51" s="37">
        <v>7</v>
      </c>
      <c r="N51" s="37">
        <v>15</v>
      </c>
      <c r="O51" s="37">
        <v>1</v>
      </c>
      <c r="P51" s="37">
        <v>12</v>
      </c>
      <c r="Q51" s="37">
        <v>11</v>
      </c>
      <c r="R51" s="37">
        <v>23</v>
      </c>
      <c r="S51" s="37">
        <v>2</v>
      </c>
      <c r="T51" s="37">
        <v>12</v>
      </c>
      <c r="U51" s="37">
        <v>8</v>
      </c>
      <c r="V51" s="37">
        <v>20</v>
      </c>
      <c r="W51" s="37">
        <v>1</v>
      </c>
      <c r="X51" s="37">
        <v>6</v>
      </c>
      <c r="Y51" s="37">
        <v>7</v>
      </c>
      <c r="Z51" s="37">
        <v>13</v>
      </c>
      <c r="AA51" s="37">
        <v>1</v>
      </c>
      <c r="AB51" s="37">
        <v>10</v>
      </c>
      <c r="AC51" s="37">
        <v>2</v>
      </c>
      <c r="AD51" s="37">
        <v>12</v>
      </c>
      <c r="AE51" s="37">
        <v>1</v>
      </c>
      <c r="AF51" s="37">
        <v>12</v>
      </c>
      <c r="AG51" s="37">
        <v>5</v>
      </c>
      <c r="AH51" s="37">
        <v>17</v>
      </c>
      <c r="AI51" s="37">
        <v>1</v>
      </c>
      <c r="AJ51" s="37">
        <v>8</v>
      </c>
      <c r="AK51" s="37">
        <v>9</v>
      </c>
      <c r="AL51" s="37">
        <v>17</v>
      </c>
      <c r="AM51" s="37">
        <v>1</v>
      </c>
      <c r="AN51" s="37">
        <v>8</v>
      </c>
      <c r="AO51" s="37">
        <v>5</v>
      </c>
      <c r="AP51" s="37">
        <v>13</v>
      </c>
      <c r="AQ51" s="37">
        <v>1</v>
      </c>
      <c r="AR51" s="37">
        <v>56</v>
      </c>
      <c r="AS51" s="37">
        <v>36</v>
      </c>
      <c r="AT51" s="37">
        <v>92</v>
      </c>
      <c r="AU51" s="37">
        <v>6</v>
      </c>
      <c r="AV51" s="37">
        <v>7</v>
      </c>
      <c r="AW51" s="37">
        <v>4</v>
      </c>
      <c r="AX51" s="37">
        <v>11</v>
      </c>
      <c r="AY51" s="37">
        <v>1</v>
      </c>
      <c r="AZ51" s="37">
        <v>5</v>
      </c>
      <c r="BA51" s="37">
        <v>7</v>
      </c>
      <c r="BB51" s="37">
        <v>12</v>
      </c>
      <c r="BC51" s="37">
        <v>1</v>
      </c>
      <c r="BD51" s="37">
        <v>7</v>
      </c>
      <c r="BE51" s="37">
        <v>8</v>
      </c>
      <c r="BF51" s="37">
        <v>15</v>
      </c>
      <c r="BG51" s="37">
        <v>1</v>
      </c>
      <c r="BH51" s="37">
        <v>19</v>
      </c>
      <c r="BI51" s="37">
        <v>19</v>
      </c>
      <c r="BJ51" s="37">
        <v>38</v>
      </c>
      <c r="BK51" s="37">
        <v>3</v>
      </c>
      <c r="BL51" s="37">
        <v>87</v>
      </c>
      <c r="BM51" s="37">
        <v>66</v>
      </c>
      <c r="BN51" s="37">
        <v>153</v>
      </c>
      <c r="BO51" s="37">
        <v>11</v>
      </c>
    </row>
    <row r="52" spans="1:67">
      <c r="A52" s="9">
        <v>2</v>
      </c>
      <c r="B52" s="11">
        <v>80020188</v>
      </c>
      <c r="C52" s="11" t="s">
        <v>162</v>
      </c>
      <c r="D52" s="11">
        <v>6</v>
      </c>
      <c r="E52" s="11">
        <v>4</v>
      </c>
      <c r="F52" s="11">
        <v>10</v>
      </c>
      <c r="G52" s="11">
        <v>1</v>
      </c>
      <c r="H52" s="11">
        <v>12</v>
      </c>
      <c r="I52" s="11">
        <v>8</v>
      </c>
      <c r="J52" s="11">
        <v>20</v>
      </c>
      <c r="K52" s="11">
        <v>1</v>
      </c>
      <c r="L52" s="11">
        <v>11</v>
      </c>
      <c r="M52" s="11">
        <v>10</v>
      </c>
      <c r="N52" s="11">
        <v>21</v>
      </c>
      <c r="O52" s="11">
        <v>1</v>
      </c>
      <c r="P52" s="11">
        <v>29</v>
      </c>
      <c r="Q52" s="11">
        <v>22</v>
      </c>
      <c r="R52" s="11">
        <v>51</v>
      </c>
      <c r="S52" s="11">
        <v>3</v>
      </c>
      <c r="T52" s="11">
        <v>16</v>
      </c>
      <c r="U52" s="11">
        <v>13</v>
      </c>
      <c r="V52" s="11">
        <v>29</v>
      </c>
      <c r="W52" s="11">
        <v>1</v>
      </c>
      <c r="X52" s="11">
        <v>19</v>
      </c>
      <c r="Y52" s="11">
        <v>16</v>
      </c>
      <c r="Z52" s="11">
        <v>35</v>
      </c>
      <c r="AA52" s="11">
        <v>1</v>
      </c>
      <c r="AB52" s="11">
        <v>17</v>
      </c>
      <c r="AC52" s="11">
        <v>24</v>
      </c>
      <c r="AD52" s="11">
        <v>41</v>
      </c>
      <c r="AE52" s="11">
        <v>2</v>
      </c>
      <c r="AF52" s="11">
        <v>17</v>
      </c>
      <c r="AG52" s="11">
        <v>23</v>
      </c>
      <c r="AH52" s="11">
        <v>40</v>
      </c>
      <c r="AI52" s="11">
        <v>1</v>
      </c>
      <c r="AJ52" s="11">
        <v>19</v>
      </c>
      <c r="AK52" s="11">
        <v>18</v>
      </c>
      <c r="AL52" s="11">
        <v>37</v>
      </c>
      <c r="AM52" s="11">
        <v>1</v>
      </c>
      <c r="AN52" s="11">
        <v>8</v>
      </c>
      <c r="AO52" s="11">
        <v>20</v>
      </c>
      <c r="AP52" s="11">
        <v>28</v>
      </c>
      <c r="AQ52" s="11">
        <v>1</v>
      </c>
      <c r="AR52" s="11">
        <v>96</v>
      </c>
      <c r="AS52" s="11">
        <v>114</v>
      </c>
      <c r="AT52" s="11">
        <v>210</v>
      </c>
      <c r="AU52" s="11">
        <v>7</v>
      </c>
      <c r="AV52" s="11">
        <v>18</v>
      </c>
      <c r="AW52" s="11">
        <v>16</v>
      </c>
      <c r="AX52" s="11">
        <v>34</v>
      </c>
      <c r="AY52" s="11">
        <v>1</v>
      </c>
      <c r="AZ52" s="11">
        <v>24</v>
      </c>
      <c r="BA52" s="11">
        <v>18</v>
      </c>
      <c r="BB52" s="11">
        <v>42</v>
      </c>
      <c r="BC52" s="11">
        <v>2</v>
      </c>
      <c r="BD52" s="11">
        <v>24</v>
      </c>
      <c r="BE52" s="11">
        <v>16</v>
      </c>
      <c r="BF52" s="11">
        <v>40</v>
      </c>
      <c r="BG52" s="11">
        <v>1</v>
      </c>
      <c r="BH52" s="11">
        <v>66</v>
      </c>
      <c r="BI52" s="11">
        <v>50</v>
      </c>
      <c r="BJ52" s="11">
        <v>116</v>
      </c>
      <c r="BK52" s="11">
        <v>4</v>
      </c>
      <c r="BL52" s="11">
        <v>191</v>
      </c>
      <c r="BM52" s="11">
        <v>186</v>
      </c>
      <c r="BN52" s="11">
        <v>377</v>
      </c>
      <c r="BO52" s="11">
        <v>14</v>
      </c>
    </row>
    <row r="53" spans="1:67">
      <c r="A53" s="9">
        <v>3</v>
      </c>
      <c r="B53" s="11">
        <v>80020193</v>
      </c>
      <c r="C53" s="11" t="s">
        <v>166</v>
      </c>
      <c r="D53" s="11">
        <v>0</v>
      </c>
      <c r="E53" s="11">
        <v>0</v>
      </c>
      <c r="F53" s="11">
        <v>0</v>
      </c>
      <c r="G53" s="11">
        <v>0</v>
      </c>
      <c r="H53" s="11">
        <v>7</v>
      </c>
      <c r="I53" s="11">
        <v>5</v>
      </c>
      <c r="J53" s="11">
        <v>12</v>
      </c>
      <c r="K53" s="11">
        <v>1</v>
      </c>
      <c r="L53" s="11">
        <v>3</v>
      </c>
      <c r="M53" s="11">
        <v>1</v>
      </c>
      <c r="N53" s="11">
        <v>4</v>
      </c>
      <c r="O53" s="11">
        <v>1</v>
      </c>
      <c r="P53" s="11">
        <v>10</v>
      </c>
      <c r="Q53" s="11">
        <v>6</v>
      </c>
      <c r="R53" s="11">
        <v>16</v>
      </c>
      <c r="S53" s="11">
        <v>2</v>
      </c>
      <c r="T53" s="11">
        <v>8</v>
      </c>
      <c r="U53" s="11">
        <v>7</v>
      </c>
      <c r="V53" s="11">
        <v>15</v>
      </c>
      <c r="W53" s="11">
        <v>1</v>
      </c>
      <c r="X53" s="11">
        <v>7</v>
      </c>
      <c r="Y53" s="11">
        <v>9</v>
      </c>
      <c r="Z53" s="11">
        <v>16</v>
      </c>
      <c r="AA53" s="11">
        <v>1</v>
      </c>
      <c r="AB53" s="11">
        <v>4</v>
      </c>
      <c r="AC53" s="11">
        <v>4</v>
      </c>
      <c r="AD53" s="11">
        <v>8</v>
      </c>
      <c r="AE53" s="11">
        <v>1</v>
      </c>
      <c r="AF53" s="11">
        <v>6</v>
      </c>
      <c r="AG53" s="11">
        <v>5</v>
      </c>
      <c r="AH53" s="11">
        <v>11</v>
      </c>
      <c r="AI53" s="11">
        <v>1</v>
      </c>
      <c r="AJ53" s="11">
        <v>5</v>
      </c>
      <c r="AK53" s="11">
        <v>10</v>
      </c>
      <c r="AL53" s="11">
        <v>15</v>
      </c>
      <c r="AM53" s="11">
        <v>1</v>
      </c>
      <c r="AN53" s="11">
        <v>9</v>
      </c>
      <c r="AO53" s="11">
        <v>8</v>
      </c>
      <c r="AP53" s="11">
        <v>17</v>
      </c>
      <c r="AQ53" s="11">
        <v>1</v>
      </c>
      <c r="AR53" s="11">
        <v>39</v>
      </c>
      <c r="AS53" s="11">
        <v>43</v>
      </c>
      <c r="AT53" s="11">
        <v>82</v>
      </c>
      <c r="AU53" s="11">
        <v>6</v>
      </c>
      <c r="AV53" s="11">
        <v>11</v>
      </c>
      <c r="AW53" s="11">
        <v>11</v>
      </c>
      <c r="AX53" s="11">
        <v>22</v>
      </c>
      <c r="AY53" s="11">
        <v>1</v>
      </c>
      <c r="AZ53" s="11">
        <v>9</v>
      </c>
      <c r="BA53" s="11">
        <v>6</v>
      </c>
      <c r="BB53" s="11">
        <v>15</v>
      </c>
      <c r="BC53" s="11">
        <v>1</v>
      </c>
      <c r="BD53" s="11">
        <v>4</v>
      </c>
      <c r="BE53" s="11">
        <v>1</v>
      </c>
      <c r="BF53" s="11">
        <v>5</v>
      </c>
      <c r="BG53" s="11">
        <v>1</v>
      </c>
      <c r="BH53" s="11">
        <v>24</v>
      </c>
      <c r="BI53" s="11">
        <v>18</v>
      </c>
      <c r="BJ53" s="11">
        <v>42</v>
      </c>
      <c r="BK53" s="11">
        <v>3</v>
      </c>
      <c r="BL53" s="11">
        <v>73</v>
      </c>
      <c r="BM53" s="11">
        <v>67</v>
      </c>
      <c r="BN53" s="11">
        <v>140</v>
      </c>
      <c r="BO53" s="11">
        <v>11</v>
      </c>
    </row>
    <row r="54" spans="1:67" ht="22.5" thickBot="1">
      <c r="A54" s="9">
        <v>4</v>
      </c>
      <c r="B54" s="11">
        <v>80020195</v>
      </c>
      <c r="C54" s="11" t="s">
        <v>168</v>
      </c>
      <c r="D54" s="11">
        <v>0</v>
      </c>
      <c r="E54" s="11">
        <v>2</v>
      </c>
      <c r="F54" s="11">
        <v>2</v>
      </c>
      <c r="G54" s="11">
        <v>1</v>
      </c>
      <c r="H54" s="11">
        <v>5</v>
      </c>
      <c r="I54" s="11">
        <v>3</v>
      </c>
      <c r="J54" s="11">
        <v>8</v>
      </c>
      <c r="K54" s="11">
        <v>1</v>
      </c>
      <c r="L54" s="11">
        <v>2</v>
      </c>
      <c r="M54" s="11">
        <v>6</v>
      </c>
      <c r="N54" s="11">
        <v>8</v>
      </c>
      <c r="O54" s="11">
        <v>1</v>
      </c>
      <c r="P54" s="11">
        <v>7</v>
      </c>
      <c r="Q54" s="11">
        <v>11</v>
      </c>
      <c r="R54" s="11">
        <v>18</v>
      </c>
      <c r="S54" s="11">
        <v>3</v>
      </c>
      <c r="T54" s="11">
        <v>7</v>
      </c>
      <c r="U54" s="11">
        <v>5</v>
      </c>
      <c r="V54" s="11">
        <v>12</v>
      </c>
      <c r="W54" s="11">
        <v>1</v>
      </c>
      <c r="X54" s="11">
        <v>9</v>
      </c>
      <c r="Y54" s="11">
        <v>6</v>
      </c>
      <c r="Z54" s="11">
        <v>15</v>
      </c>
      <c r="AA54" s="11">
        <v>1</v>
      </c>
      <c r="AB54" s="11">
        <v>7</v>
      </c>
      <c r="AC54" s="11">
        <v>5</v>
      </c>
      <c r="AD54" s="11">
        <v>12</v>
      </c>
      <c r="AE54" s="11">
        <v>1</v>
      </c>
      <c r="AF54" s="11">
        <v>6</v>
      </c>
      <c r="AG54" s="11">
        <v>8</v>
      </c>
      <c r="AH54" s="11">
        <v>14</v>
      </c>
      <c r="AI54" s="11">
        <v>1</v>
      </c>
      <c r="AJ54" s="11">
        <v>13</v>
      </c>
      <c r="AK54" s="11">
        <v>5</v>
      </c>
      <c r="AL54" s="11">
        <v>18</v>
      </c>
      <c r="AM54" s="11">
        <v>1</v>
      </c>
      <c r="AN54" s="11">
        <v>4</v>
      </c>
      <c r="AO54" s="11">
        <v>3</v>
      </c>
      <c r="AP54" s="11">
        <v>7</v>
      </c>
      <c r="AQ54" s="11">
        <v>1</v>
      </c>
      <c r="AR54" s="11">
        <v>46</v>
      </c>
      <c r="AS54" s="11">
        <v>32</v>
      </c>
      <c r="AT54" s="11">
        <v>78</v>
      </c>
      <c r="AU54" s="11">
        <v>6</v>
      </c>
      <c r="AV54" s="11">
        <v>6</v>
      </c>
      <c r="AW54" s="11">
        <v>6</v>
      </c>
      <c r="AX54" s="11">
        <v>12</v>
      </c>
      <c r="AY54" s="11">
        <v>1</v>
      </c>
      <c r="AZ54" s="11">
        <v>9</v>
      </c>
      <c r="BA54" s="11">
        <v>7</v>
      </c>
      <c r="BB54" s="11">
        <v>16</v>
      </c>
      <c r="BC54" s="11">
        <v>1</v>
      </c>
      <c r="BD54" s="11">
        <v>12</v>
      </c>
      <c r="BE54" s="11">
        <v>10</v>
      </c>
      <c r="BF54" s="11">
        <v>22</v>
      </c>
      <c r="BG54" s="11">
        <v>1</v>
      </c>
      <c r="BH54" s="11">
        <v>27</v>
      </c>
      <c r="BI54" s="11">
        <v>23</v>
      </c>
      <c r="BJ54" s="11">
        <v>50</v>
      </c>
      <c r="BK54" s="11">
        <v>3</v>
      </c>
      <c r="BL54" s="11">
        <v>80</v>
      </c>
      <c r="BM54" s="11">
        <v>66</v>
      </c>
      <c r="BN54" s="11">
        <v>146</v>
      </c>
      <c r="BO54" s="11">
        <v>12</v>
      </c>
    </row>
    <row r="55" spans="1:67" ht="22.5" thickBot="1">
      <c r="A55" s="70" t="s">
        <v>218</v>
      </c>
      <c r="B55" s="71"/>
      <c r="C55" s="72"/>
      <c r="D55" s="39">
        <f t="shared" ref="D55:AI55" si="12">SUM(D51:D54)</f>
        <v>6</v>
      </c>
      <c r="E55" s="39">
        <f t="shared" si="12"/>
        <v>6</v>
      </c>
      <c r="F55" s="39">
        <f t="shared" si="12"/>
        <v>12</v>
      </c>
      <c r="G55" s="39">
        <f t="shared" si="12"/>
        <v>2</v>
      </c>
      <c r="H55" s="39">
        <f t="shared" si="12"/>
        <v>28</v>
      </c>
      <c r="I55" s="39">
        <f t="shared" si="12"/>
        <v>20</v>
      </c>
      <c r="J55" s="39">
        <f t="shared" si="12"/>
        <v>48</v>
      </c>
      <c r="K55" s="39">
        <f t="shared" si="12"/>
        <v>4</v>
      </c>
      <c r="L55" s="39">
        <f t="shared" si="12"/>
        <v>24</v>
      </c>
      <c r="M55" s="39">
        <f t="shared" si="12"/>
        <v>24</v>
      </c>
      <c r="N55" s="39">
        <f t="shared" si="12"/>
        <v>48</v>
      </c>
      <c r="O55" s="39">
        <f t="shared" si="12"/>
        <v>4</v>
      </c>
      <c r="P55" s="39">
        <f t="shared" si="12"/>
        <v>58</v>
      </c>
      <c r="Q55" s="39">
        <f t="shared" si="12"/>
        <v>50</v>
      </c>
      <c r="R55" s="39">
        <f t="shared" si="12"/>
        <v>108</v>
      </c>
      <c r="S55" s="39">
        <f t="shared" si="12"/>
        <v>10</v>
      </c>
      <c r="T55" s="39">
        <f t="shared" si="12"/>
        <v>43</v>
      </c>
      <c r="U55" s="39">
        <f t="shared" si="12"/>
        <v>33</v>
      </c>
      <c r="V55" s="39">
        <f t="shared" si="12"/>
        <v>76</v>
      </c>
      <c r="W55" s="39">
        <f t="shared" si="12"/>
        <v>4</v>
      </c>
      <c r="X55" s="39">
        <f t="shared" si="12"/>
        <v>41</v>
      </c>
      <c r="Y55" s="39">
        <f t="shared" si="12"/>
        <v>38</v>
      </c>
      <c r="Z55" s="39">
        <f t="shared" si="12"/>
        <v>79</v>
      </c>
      <c r="AA55" s="39">
        <f t="shared" si="12"/>
        <v>4</v>
      </c>
      <c r="AB55" s="39">
        <f t="shared" si="12"/>
        <v>38</v>
      </c>
      <c r="AC55" s="39">
        <f t="shared" si="12"/>
        <v>35</v>
      </c>
      <c r="AD55" s="39">
        <f t="shared" si="12"/>
        <v>73</v>
      </c>
      <c r="AE55" s="39">
        <f t="shared" si="12"/>
        <v>5</v>
      </c>
      <c r="AF55" s="39">
        <f t="shared" si="12"/>
        <v>41</v>
      </c>
      <c r="AG55" s="39">
        <f t="shared" si="12"/>
        <v>41</v>
      </c>
      <c r="AH55" s="39">
        <f t="shared" si="12"/>
        <v>82</v>
      </c>
      <c r="AI55" s="39">
        <f t="shared" si="12"/>
        <v>4</v>
      </c>
      <c r="AJ55" s="39">
        <f t="shared" ref="AJ55:BO55" si="13">SUM(AJ51:AJ54)</f>
        <v>45</v>
      </c>
      <c r="AK55" s="39">
        <f t="shared" si="13"/>
        <v>42</v>
      </c>
      <c r="AL55" s="39">
        <f t="shared" si="13"/>
        <v>87</v>
      </c>
      <c r="AM55" s="39">
        <f t="shared" si="13"/>
        <v>4</v>
      </c>
      <c r="AN55" s="39">
        <f t="shared" si="13"/>
        <v>29</v>
      </c>
      <c r="AO55" s="39">
        <f t="shared" si="13"/>
        <v>36</v>
      </c>
      <c r="AP55" s="39">
        <f t="shared" si="13"/>
        <v>65</v>
      </c>
      <c r="AQ55" s="39">
        <f t="shared" si="13"/>
        <v>4</v>
      </c>
      <c r="AR55" s="39">
        <f t="shared" si="13"/>
        <v>237</v>
      </c>
      <c r="AS55" s="39">
        <f t="shared" si="13"/>
        <v>225</v>
      </c>
      <c r="AT55" s="39">
        <f t="shared" si="13"/>
        <v>462</v>
      </c>
      <c r="AU55" s="39">
        <f t="shared" si="13"/>
        <v>25</v>
      </c>
      <c r="AV55" s="39">
        <f t="shared" si="13"/>
        <v>42</v>
      </c>
      <c r="AW55" s="39">
        <f t="shared" si="13"/>
        <v>37</v>
      </c>
      <c r="AX55" s="39">
        <f t="shared" si="13"/>
        <v>79</v>
      </c>
      <c r="AY55" s="39">
        <f t="shared" si="13"/>
        <v>4</v>
      </c>
      <c r="AZ55" s="39">
        <f t="shared" si="13"/>
        <v>47</v>
      </c>
      <c r="BA55" s="39">
        <f t="shared" si="13"/>
        <v>38</v>
      </c>
      <c r="BB55" s="39">
        <f t="shared" si="13"/>
        <v>85</v>
      </c>
      <c r="BC55" s="39">
        <f t="shared" si="13"/>
        <v>5</v>
      </c>
      <c r="BD55" s="39">
        <f t="shared" si="13"/>
        <v>47</v>
      </c>
      <c r="BE55" s="39">
        <f t="shared" si="13"/>
        <v>35</v>
      </c>
      <c r="BF55" s="39">
        <f t="shared" si="13"/>
        <v>82</v>
      </c>
      <c r="BG55" s="39">
        <f t="shared" si="13"/>
        <v>4</v>
      </c>
      <c r="BH55" s="39">
        <f t="shared" si="13"/>
        <v>136</v>
      </c>
      <c r="BI55" s="39">
        <f t="shared" si="13"/>
        <v>110</v>
      </c>
      <c r="BJ55" s="39">
        <f t="shared" si="13"/>
        <v>246</v>
      </c>
      <c r="BK55" s="39">
        <f t="shared" si="13"/>
        <v>13</v>
      </c>
      <c r="BL55" s="39">
        <f t="shared" si="13"/>
        <v>431</v>
      </c>
      <c r="BM55" s="39">
        <f t="shared" si="13"/>
        <v>385</v>
      </c>
      <c r="BN55" s="39">
        <f t="shared" si="13"/>
        <v>816</v>
      </c>
      <c r="BO55" s="40">
        <f t="shared" si="13"/>
        <v>48</v>
      </c>
    </row>
    <row r="56" spans="1:67">
      <c r="A56" s="36">
        <v>1</v>
      </c>
      <c r="B56" s="37">
        <v>80020200</v>
      </c>
      <c r="C56" s="37" t="s">
        <v>173</v>
      </c>
      <c r="D56" s="37">
        <v>8</v>
      </c>
      <c r="E56" s="37">
        <v>7</v>
      </c>
      <c r="F56" s="37">
        <v>15</v>
      </c>
      <c r="G56" s="37">
        <v>1</v>
      </c>
      <c r="H56" s="37">
        <v>10</v>
      </c>
      <c r="I56" s="37">
        <v>10</v>
      </c>
      <c r="J56" s="37">
        <v>20</v>
      </c>
      <c r="K56" s="37">
        <v>1</v>
      </c>
      <c r="L56" s="37">
        <v>9</v>
      </c>
      <c r="M56" s="37">
        <v>12</v>
      </c>
      <c r="N56" s="37">
        <v>21</v>
      </c>
      <c r="O56" s="37">
        <v>1</v>
      </c>
      <c r="P56" s="37">
        <v>27</v>
      </c>
      <c r="Q56" s="37">
        <v>29</v>
      </c>
      <c r="R56" s="37">
        <v>56</v>
      </c>
      <c r="S56" s="37">
        <v>3</v>
      </c>
      <c r="T56" s="37">
        <v>10</v>
      </c>
      <c r="U56" s="37">
        <v>9</v>
      </c>
      <c r="V56" s="37">
        <v>19</v>
      </c>
      <c r="W56" s="37">
        <v>1</v>
      </c>
      <c r="X56" s="37">
        <v>14</v>
      </c>
      <c r="Y56" s="37">
        <v>12</v>
      </c>
      <c r="Z56" s="37">
        <v>26</v>
      </c>
      <c r="AA56" s="37">
        <v>1</v>
      </c>
      <c r="AB56" s="37">
        <v>10</v>
      </c>
      <c r="AC56" s="37">
        <v>6</v>
      </c>
      <c r="AD56" s="37">
        <v>16</v>
      </c>
      <c r="AE56" s="37">
        <v>1</v>
      </c>
      <c r="AF56" s="37">
        <v>10</v>
      </c>
      <c r="AG56" s="37">
        <v>11</v>
      </c>
      <c r="AH56" s="37">
        <v>21</v>
      </c>
      <c r="AI56" s="37">
        <v>1</v>
      </c>
      <c r="AJ56" s="37">
        <v>8</v>
      </c>
      <c r="AK56" s="37">
        <v>10</v>
      </c>
      <c r="AL56" s="37">
        <v>18</v>
      </c>
      <c r="AM56" s="37">
        <v>1</v>
      </c>
      <c r="AN56" s="37">
        <v>13</v>
      </c>
      <c r="AO56" s="37">
        <v>18</v>
      </c>
      <c r="AP56" s="37">
        <v>31</v>
      </c>
      <c r="AQ56" s="37">
        <v>1</v>
      </c>
      <c r="AR56" s="37">
        <v>65</v>
      </c>
      <c r="AS56" s="37">
        <v>66</v>
      </c>
      <c r="AT56" s="37">
        <v>131</v>
      </c>
      <c r="AU56" s="37">
        <v>6</v>
      </c>
      <c r="AV56" s="37">
        <v>8</v>
      </c>
      <c r="AW56" s="37">
        <v>14</v>
      </c>
      <c r="AX56" s="37">
        <v>22</v>
      </c>
      <c r="AY56" s="37">
        <v>1</v>
      </c>
      <c r="AZ56" s="37">
        <v>9</v>
      </c>
      <c r="BA56" s="37">
        <v>8</v>
      </c>
      <c r="BB56" s="37">
        <v>17</v>
      </c>
      <c r="BC56" s="37">
        <v>1</v>
      </c>
      <c r="BD56" s="37">
        <v>13</v>
      </c>
      <c r="BE56" s="37">
        <v>6</v>
      </c>
      <c r="BF56" s="37">
        <v>19</v>
      </c>
      <c r="BG56" s="37">
        <v>1</v>
      </c>
      <c r="BH56" s="37">
        <v>30</v>
      </c>
      <c r="BI56" s="37">
        <v>28</v>
      </c>
      <c r="BJ56" s="37">
        <v>58</v>
      </c>
      <c r="BK56" s="37">
        <v>3</v>
      </c>
      <c r="BL56" s="37">
        <v>122</v>
      </c>
      <c r="BM56" s="37">
        <v>123</v>
      </c>
      <c r="BN56" s="37">
        <v>245</v>
      </c>
      <c r="BO56" s="37">
        <v>12</v>
      </c>
    </row>
    <row r="57" spans="1:67">
      <c r="A57" s="9">
        <v>2</v>
      </c>
      <c r="B57" s="11">
        <v>80020202</v>
      </c>
      <c r="C57" s="11" t="s">
        <v>175</v>
      </c>
      <c r="D57" s="11">
        <v>0</v>
      </c>
      <c r="E57" s="11">
        <v>0</v>
      </c>
      <c r="F57" s="11">
        <v>0</v>
      </c>
      <c r="G57" s="11">
        <v>0</v>
      </c>
      <c r="H57" s="11">
        <v>4</v>
      </c>
      <c r="I57" s="11">
        <v>6</v>
      </c>
      <c r="J57" s="11">
        <v>10</v>
      </c>
      <c r="K57" s="11">
        <v>1</v>
      </c>
      <c r="L57" s="11">
        <v>4</v>
      </c>
      <c r="M57" s="11">
        <v>10</v>
      </c>
      <c r="N57" s="11">
        <v>14</v>
      </c>
      <c r="O57" s="11">
        <v>1</v>
      </c>
      <c r="P57" s="11">
        <v>8</v>
      </c>
      <c r="Q57" s="11">
        <v>16</v>
      </c>
      <c r="R57" s="11">
        <v>24</v>
      </c>
      <c r="S57" s="11">
        <v>2</v>
      </c>
      <c r="T57" s="11">
        <v>8</v>
      </c>
      <c r="U57" s="11">
        <v>10</v>
      </c>
      <c r="V57" s="11">
        <v>18</v>
      </c>
      <c r="W57" s="11">
        <v>1</v>
      </c>
      <c r="X57" s="11">
        <v>7</v>
      </c>
      <c r="Y57" s="11">
        <v>12</v>
      </c>
      <c r="Z57" s="11">
        <v>19</v>
      </c>
      <c r="AA57" s="11">
        <v>1</v>
      </c>
      <c r="AB57" s="11">
        <v>6</v>
      </c>
      <c r="AC57" s="11">
        <v>7</v>
      </c>
      <c r="AD57" s="11">
        <v>13</v>
      </c>
      <c r="AE57" s="11">
        <v>1</v>
      </c>
      <c r="AF57" s="11">
        <v>6</v>
      </c>
      <c r="AG57" s="11">
        <v>14</v>
      </c>
      <c r="AH57" s="11">
        <v>20</v>
      </c>
      <c r="AI57" s="11">
        <v>1</v>
      </c>
      <c r="AJ57" s="11">
        <v>13</v>
      </c>
      <c r="AK57" s="11">
        <v>8</v>
      </c>
      <c r="AL57" s="11">
        <v>21</v>
      </c>
      <c r="AM57" s="11">
        <v>1</v>
      </c>
      <c r="AN57" s="11">
        <v>8</v>
      </c>
      <c r="AO57" s="11">
        <v>7</v>
      </c>
      <c r="AP57" s="11">
        <v>15</v>
      </c>
      <c r="AQ57" s="11">
        <v>1</v>
      </c>
      <c r="AR57" s="11">
        <v>48</v>
      </c>
      <c r="AS57" s="11">
        <v>58</v>
      </c>
      <c r="AT57" s="11">
        <v>106</v>
      </c>
      <c r="AU57" s="11">
        <v>6</v>
      </c>
      <c r="AV57" s="11">
        <v>7</v>
      </c>
      <c r="AW57" s="11">
        <v>12</v>
      </c>
      <c r="AX57" s="11">
        <v>19</v>
      </c>
      <c r="AY57" s="11">
        <v>1</v>
      </c>
      <c r="AZ57" s="11">
        <v>6</v>
      </c>
      <c r="BA57" s="11">
        <v>7</v>
      </c>
      <c r="BB57" s="11">
        <v>13</v>
      </c>
      <c r="BC57" s="11">
        <v>1</v>
      </c>
      <c r="BD57" s="11">
        <v>3</v>
      </c>
      <c r="BE57" s="11">
        <v>7</v>
      </c>
      <c r="BF57" s="11">
        <v>10</v>
      </c>
      <c r="BG57" s="11">
        <v>1</v>
      </c>
      <c r="BH57" s="11">
        <v>16</v>
      </c>
      <c r="BI57" s="11">
        <v>26</v>
      </c>
      <c r="BJ57" s="11">
        <v>42</v>
      </c>
      <c r="BK57" s="11">
        <v>3</v>
      </c>
      <c r="BL57" s="11">
        <v>72</v>
      </c>
      <c r="BM57" s="11">
        <v>100</v>
      </c>
      <c r="BN57" s="11">
        <v>172</v>
      </c>
      <c r="BO57" s="11">
        <v>11</v>
      </c>
    </row>
    <row r="58" spans="1:67">
      <c r="A58" s="9">
        <v>3</v>
      </c>
      <c r="B58" s="11">
        <v>80020208</v>
      </c>
      <c r="C58" s="11" t="s">
        <v>180</v>
      </c>
      <c r="D58" s="11">
        <v>11</v>
      </c>
      <c r="E58" s="11">
        <v>18</v>
      </c>
      <c r="F58" s="11">
        <v>29</v>
      </c>
      <c r="G58" s="11">
        <v>1</v>
      </c>
      <c r="H58" s="11">
        <v>13</v>
      </c>
      <c r="I58" s="11">
        <v>14</v>
      </c>
      <c r="J58" s="11">
        <v>27</v>
      </c>
      <c r="K58" s="11">
        <v>1</v>
      </c>
      <c r="L58" s="11">
        <v>14</v>
      </c>
      <c r="M58" s="11">
        <v>26</v>
      </c>
      <c r="N58" s="11">
        <v>40</v>
      </c>
      <c r="O58" s="11">
        <v>2</v>
      </c>
      <c r="P58" s="11">
        <v>38</v>
      </c>
      <c r="Q58" s="11">
        <v>58</v>
      </c>
      <c r="R58" s="11">
        <v>96</v>
      </c>
      <c r="S58" s="11">
        <v>4</v>
      </c>
      <c r="T58" s="11">
        <v>25</v>
      </c>
      <c r="U58" s="11">
        <v>17</v>
      </c>
      <c r="V58" s="11">
        <v>42</v>
      </c>
      <c r="W58" s="11">
        <v>2</v>
      </c>
      <c r="X58" s="11">
        <v>21</v>
      </c>
      <c r="Y58" s="11">
        <v>27</v>
      </c>
      <c r="Z58" s="11">
        <v>48</v>
      </c>
      <c r="AA58" s="11">
        <v>2</v>
      </c>
      <c r="AB58" s="11">
        <v>25</v>
      </c>
      <c r="AC58" s="11">
        <v>20</v>
      </c>
      <c r="AD58" s="11">
        <v>45</v>
      </c>
      <c r="AE58" s="11">
        <v>2</v>
      </c>
      <c r="AF58" s="11">
        <v>28</v>
      </c>
      <c r="AG58" s="11">
        <v>24</v>
      </c>
      <c r="AH58" s="11">
        <v>52</v>
      </c>
      <c r="AI58" s="11">
        <v>2</v>
      </c>
      <c r="AJ58" s="11">
        <v>34</v>
      </c>
      <c r="AK58" s="11">
        <v>34</v>
      </c>
      <c r="AL58" s="11">
        <v>68</v>
      </c>
      <c r="AM58" s="11">
        <v>2</v>
      </c>
      <c r="AN58" s="11">
        <v>26</v>
      </c>
      <c r="AO58" s="11">
        <v>37</v>
      </c>
      <c r="AP58" s="11">
        <v>63</v>
      </c>
      <c r="AQ58" s="11">
        <v>2</v>
      </c>
      <c r="AR58" s="11">
        <v>159</v>
      </c>
      <c r="AS58" s="11">
        <v>159</v>
      </c>
      <c r="AT58" s="11">
        <v>318</v>
      </c>
      <c r="AU58" s="11">
        <v>12</v>
      </c>
      <c r="AV58" s="11">
        <v>44</v>
      </c>
      <c r="AW58" s="11">
        <v>30</v>
      </c>
      <c r="AX58" s="11">
        <v>74</v>
      </c>
      <c r="AY58" s="11">
        <v>3</v>
      </c>
      <c r="AZ58" s="11">
        <v>39</v>
      </c>
      <c r="BA58" s="11">
        <v>41</v>
      </c>
      <c r="BB58" s="11">
        <v>80</v>
      </c>
      <c r="BC58" s="11">
        <v>3</v>
      </c>
      <c r="BD58" s="11">
        <v>43</v>
      </c>
      <c r="BE58" s="11">
        <v>29</v>
      </c>
      <c r="BF58" s="11">
        <v>72</v>
      </c>
      <c r="BG58" s="11">
        <v>2</v>
      </c>
      <c r="BH58" s="11">
        <v>126</v>
      </c>
      <c r="BI58" s="11">
        <v>100</v>
      </c>
      <c r="BJ58" s="11">
        <v>226</v>
      </c>
      <c r="BK58" s="11">
        <v>8</v>
      </c>
      <c r="BL58" s="11">
        <v>323</v>
      </c>
      <c r="BM58" s="11">
        <v>317</v>
      </c>
      <c r="BN58" s="11">
        <v>640</v>
      </c>
      <c r="BO58" s="11">
        <v>24</v>
      </c>
    </row>
    <row r="59" spans="1:67">
      <c r="A59" s="9">
        <v>4</v>
      </c>
      <c r="B59" s="11">
        <v>80020209</v>
      </c>
      <c r="C59" s="11" t="s">
        <v>181</v>
      </c>
      <c r="D59" s="11">
        <v>1</v>
      </c>
      <c r="E59" s="11">
        <v>0</v>
      </c>
      <c r="F59" s="11">
        <v>1</v>
      </c>
      <c r="G59" s="11">
        <v>1</v>
      </c>
      <c r="H59" s="11">
        <v>2</v>
      </c>
      <c r="I59" s="11">
        <v>1</v>
      </c>
      <c r="J59" s="11">
        <v>3</v>
      </c>
      <c r="K59" s="11">
        <v>1</v>
      </c>
      <c r="L59" s="11">
        <v>1</v>
      </c>
      <c r="M59" s="11">
        <v>2</v>
      </c>
      <c r="N59" s="11">
        <v>3</v>
      </c>
      <c r="O59" s="11">
        <v>1</v>
      </c>
      <c r="P59" s="11">
        <v>4</v>
      </c>
      <c r="Q59" s="11">
        <v>3</v>
      </c>
      <c r="R59" s="11">
        <v>7</v>
      </c>
      <c r="S59" s="11">
        <v>3</v>
      </c>
      <c r="T59" s="11">
        <v>5</v>
      </c>
      <c r="U59" s="11">
        <v>2</v>
      </c>
      <c r="V59" s="11">
        <v>7</v>
      </c>
      <c r="W59" s="11">
        <v>1</v>
      </c>
      <c r="X59" s="11">
        <v>2</v>
      </c>
      <c r="Y59" s="11">
        <v>3</v>
      </c>
      <c r="Z59" s="11">
        <v>5</v>
      </c>
      <c r="AA59" s="11">
        <v>1</v>
      </c>
      <c r="AB59" s="11">
        <v>2</v>
      </c>
      <c r="AC59" s="11">
        <v>5</v>
      </c>
      <c r="AD59" s="11">
        <v>7</v>
      </c>
      <c r="AE59" s="11">
        <v>1</v>
      </c>
      <c r="AF59" s="11">
        <v>2</v>
      </c>
      <c r="AG59" s="11">
        <v>5</v>
      </c>
      <c r="AH59" s="11">
        <v>7</v>
      </c>
      <c r="AI59" s="11">
        <v>1</v>
      </c>
      <c r="AJ59" s="11">
        <v>3</v>
      </c>
      <c r="AK59" s="11">
        <v>1</v>
      </c>
      <c r="AL59" s="11">
        <v>4</v>
      </c>
      <c r="AM59" s="11">
        <v>1</v>
      </c>
      <c r="AN59" s="11">
        <v>4</v>
      </c>
      <c r="AO59" s="11">
        <v>4</v>
      </c>
      <c r="AP59" s="11">
        <v>8</v>
      </c>
      <c r="AQ59" s="11">
        <v>1</v>
      </c>
      <c r="AR59" s="11">
        <v>18</v>
      </c>
      <c r="AS59" s="11">
        <v>20</v>
      </c>
      <c r="AT59" s="11">
        <v>38</v>
      </c>
      <c r="AU59" s="11">
        <v>6</v>
      </c>
      <c r="AV59" s="11">
        <v>6</v>
      </c>
      <c r="AW59" s="11">
        <v>4</v>
      </c>
      <c r="AX59" s="11">
        <v>10</v>
      </c>
      <c r="AY59" s="11">
        <v>1</v>
      </c>
      <c r="AZ59" s="11">
        <v>0</v>
      </c>
      <c r="BA59" s="11">
        <v>7</v>
      </c>
      <c r="BB59" s="11">
        <v>7</v>
      </c>
      <c r="BC59" s="11">
        <v>1</v>
      </c>
      <c r="BD59" s="11">
        <v>0</v>
      </c>
      <c r="BE59" s="11">
        <v>5</v>
      </c>
      <c r="BF59" s="11">
        <v>5</v>
      </c>
      <c r="BG59" s="11">
        <v>1</v>
      </c>
      <c r="BH59" s="11">
        <v>6</v>
      </c>
      <c r="BI59" s="11">
        <v>16</v>
      </c>
      <c r="BJ59" s="11">
        <v>22</v>
      </c>
      <c r="BK59" s="11">
        <v>3</v>
      </c>
      <c r="BL59" s="11">
        <v>28</v>
      </c>
      <c r="BM59" s="11">
        <v>39</v>
      </c>
      <c r="BN59" s="11">
        <v>67</v>
      </c>
      <c r="BO59" s="11">
        <v>12</v>
      </c>
    </row>
    <row r="60" spans="1:67">
      <c r="A60" s="9">
        <v>5</v>
      </c>
      <c r="B60" s="11">
        <v>80020215</v>
      </c>
      <c r="C60" s="11" t="s">
        <v>185</v>
      </c>
      <c r="D60" s="11">
        <v>14</v>
      </c>
      <c r="E60" s="11">
        <v>11</v>
      </c>
      <c r="F60" s="11">
        <v>25</v>
      </c>
      <c r="G60" s="11">
        <v>1</v>
      </c>
      <c r="H60" s="11">
        <v>11</v>
      </c>
      <c r="I60" s="11">
        <v>17</v>
      </c>
      <c r="J60" s="11">
        <v>28</v>
      </c>
      <c r="K60" s="11">
        <v>1</v>
      </c>
      <c r="L60" s="11">
        <v>9</v>
      </c>
      <c r="M60" s="11">
        <v>18</v>
      </c>
      <c r="N60" s="11">
        <v>27</v>
      </c>
      <c r="O60" s="11">
        <v>1</v>
      </c>
      <c r="P60" s="11">
        <v>34</v>
      </c>
      <c r="Q60" s="11">
        <v>46</v>
      </c>
      <c r="R60" s="11">
        <v>80</v>
      </c>
      <c r="S60" s="11">
        <v>3</v>
      </c>
      <c r="T60" s="11">
        <v>62</v>
      </c>
      <c r="U60" s="11">
        <v>52</v>
      </c>
      <c r="V60" s="11">
        <v>114</v>
      </c>
      <c r="W60" s="11">
        <v>5</v>
      </c>
      <c r="X60" s="11">
        <v>55</v>
      </c>
      <c r="Y60" s="11">
        <v>57</v>
      </c>
      <c r="Z60" s="11">
        <v>112</v>
      </c>
      <c r="AA60" s="11">
        <v>5</v>
      </c>
      <c r="AB60" s="11">
        <v>63</v>
      </c>
      <c r="AC60" s="11">
        <v>61</v>
      </c>
      <c r="AD60" s="11">
        <v>124</v>
      </c>
      <c r="AE60" s="11">
        <v>5</v>
      </c>
      <c r="AF60" s="11">
        <v>42</v>
      </c>
      <c r="AG60" s="11">
        <v>70</v>
      </c>
      <c r="AH60" s="11">
        <v>112</v>
      </c>
      <c r="AI60" s="11">
        <v>5</v>
      </c>
      <c r="AJ60" s="11">
        <v>71</v>
      </c>
      <c r="AK60" s="11">
        <v>88</v>
      </c>
      <c r="AL60" s="11">
        <v>159</v>
      </c>
      <c r="AM60" s="11">
        <v>5</v>
      </c>
      <c r="AN60" s="11">
        <v>72</v>
      </c>
      <c r="AO60" s="11">
        <v>62</v>
      </c>
      <c r="AP60" s="11">
        <v>134</v>
      </c>
      <c r="AQ60" s="11">
        <v>5</v>
      </c>
      <c r="AR60" s="11">
        <v>365</v>
      </c>
      <c r="AS60" s="11">
        <v>390</v>
      </c>
      <c r="AT60" s="11">
        <v>755</v>
      </c>
      <c r="AU60" s="11">
        <v>30</v>
      </c>
      <c r="AV60" s="11">
        <v>54</v>
      </c>
      <c r="AW60" s="11">
        <v>52</v>
      </c>
      <c r="AX60" s="11">
        <v>106</v>
      </c>
      <c r="AY60" s="11">
        <v>4</v>
      </c>
      <c r="AZ60" s="11">
        <v>87</v>
      </c>
      <c r="BA60" s="11">
        <v>52</v>
      </c>
      <c r="BB60" s="11">
        <v>139</v>
      </c>
      <c r="BC60" s="11">
        <v>4</v>
      </c>
      <c r="BD60" s="11">
        <v>58</v>
      </c>
      <c r="BE60" s="11">
        <v>52</v>
      </c>
      <c r="BF60" s="11">
        <v>110</v>
      </c>
      <c r="BG60" s="11">
        <v>4</v>
      </c>
      <c r="BH60" s="11">
        <v>199</v>
      </c>
      <c r="BI60" s="11">
        <v>156</v>
      </c>
      <c r="BJ60" s="11">
        <v>355</v>
      </c>
      <c r="BK60" s="11">
        <v>12</v>
      </c>
      <c r="BL60" s="11">
        <v>598</v>
      </c>
      <c r="BM60" s="11">
        <v>592</v>
      </c>
      <c r="BN60" s="11">
        <v>1190</v>
      </c>
      <c r="BO60" s="11">
        <v>45</v>
      </c>
    </row>
    <row r="61" spans="1:67" ht="22.5" thickBot="1">
      <c r="A61" s="9">
        <v>6</v>
      </c>
      <c r="B61" s="11">
        <v>80020216</v>
      </c>
      <c r="C61" s="11" t="s">
        <v>186</v>
      </c>
      <c r="D61" s="11">
        <v>3</v>
      </c>
      <c r="E61" s="11">
        <v>2</v>
      </c>
      <c r="F61" s="11">
        <v>5</v>
      </c>
      <c r="G61" s="11">
        <v>1</v>
      </c>
      <c r="H61" s="11">
        <v>2</v>
      </c>
      <c r="I61" s="11">
        <v>6</v>
      </c>
      <c r="J61" s="11">
        <v>8</v>
      </c>
      <c r="K61" s="11">
        <v>1</v>
      </c>
      <c r="L61" s="11">
        <v>2</v>
      </c>
      <c r="M61" s="11">
        <v>4</v>
      </c>
      <c r="N61" s="11">
        <v>6</v>
      </c>
      <c r="O61" s="11">
        <v>1</v>
      </c>
      <c r="P61" s="11">
        <v>7</v>
      </c>
      <c r="Q61" s="11">
        <v>12</v>
      </c>
      <c r="R61" s="11">
        <v>19</v>
      </c>
      <c r="S61" s="11">
        <v>3</v>
      </c>
      <c r="T61" s="11">
        <v>4</v>
      </c>
      <c r="U61" s="11">
        <v>10</v>
      </c>
      <c r="V61" s="11">
        <v>14</v>
      </c>
      <c r="W61" s="11">
        <v>1</v>
      </c>
      <c r="X61" s="11">
        <v>7</v>
      </c>
      <c r="Y61" s="11">
        <v>5</v>
      </c>
      <c r="Z61" s="11">
        <v>12</v>
      </c>
      <c r="AA61" s="11">
        <v>1</v>
      </c>
      <c r="AB61" s="11">
        <v>6</v>
      </c>
      <c r="AC61" s="11">
        <v>6</v>
      </c>
      <c r="AD61" s="11">
        <v>12</v>
      </c>
      <c r="AE61" s="11">
        <v>1</v>
      </c>
      <c r="AF61" s="11">
        <v>2</v>
      </c>
      <c r="AG61" s="11">
        <v>4</v>
      </c>
      <c r="AH61" s="11">
        <v>6</v>
      </c>
      <c r="AI61" s="11">
        <v>1</v>
      </c>
      <c r="AJ61" s="11">
        <v>6</v>
      </c>
      <c r="AK61" s="11">
        <v>4</v>
      </c>
      <c r="AL61" s="11">
        <v>10</v>
      </c>
      <c r="AM61" s="11">
        <v>1</v>
      </c>
      <c r="AN61" s="11">
        <v>6</v>
      </c>
      <c r="AO61" s="11">
        <v>9</v>
      </c>
      <c r="AP61" s="11">
        <v>15</v>
      </c>
      <c r="AQ61" s="11">
        <v>1</v>
      </c>
      <c r="AR61" s="11">
        <v>31</v>
      </c>
      <c r="AS61" s="11">
        <v>38</v>
      </c>
      <c r="AT61" s="11">
        <v>69</v>
      </c>
      <c r="AU61" s="11">
        <v>6</v>
      </c>
      <c r="AV61" s="11">
        <v>9</v>
      </c>
      <c r="AW61" s="11">
        <v>6</v>
      </c>
      <c r="AX61" s="11">
        <v>15</v>
      </c>
      <c r="AY61" s="11">
        <v>1</v>
      </c>
      <c r="AZ61" s="11">
        <v>4</v>
      </c>
      <c r="BA61" s="11">
        <v>4</v>
      </c>
      <c r="BB61" s="11">
        <v>8</v>
      </c>
      <c r="BC61" s="11">
        <v>1</v>
      </c>
      <c r="BD61" s="11">
        <v>8</v>
      </c>
      <c r="BE61" s="11">
        <v>3</v>
      </c>
      <c r="BF61" s="11">
        <v>11</v>
      </c>
      <c r="BG61" s="11">
        <v>1</v>
      </c>
      <c r="BH61" s="11">
        <v>21</v>
      </c>
      <c r="BI61" s="11">
        <v>13</v>
      </c>
      <c r="BJ61" s="11">
        <v>34</v>
      </c>
      <c r="BK61" s="11">
        <v>3</v>
      </c>
      <c r="BL61" s="11">
        <v>59</v>
      </c>
      <c r="BM61" s="11">
        <v>63</v>
      </c>
      <c r="BN61" s="11">
        <v>122</v>
      </c>
      <c r="BO61" s="11">
        <v>12</v>
      </c>
    </row>
    <row r="62" spans="1:67" ht="22.5" thickBot="1">
      <c r="A62" s="70" t="s">
        <v>214</v>
      </c>
      <c r="B62" s="71"/>
      <c r="C62" s="72"/>
      <c r="D62" s="39">
        <f t="shared" ref="D62:AI62" si="14">SUM(D56:D61)</f>
        <v>37</v>
      </c>
      <c r="E62" s="39">
        <f t="shared" si="14"/>
        <v>38</v>
      </c>
      <c r="F62" s="39">
        <f t="shared" si="14"/>
        <v>75</v>
      </c>
      <c r="G62" s="39">
        <f t="shared" si="14"/>
        <v>5</v>
      </c>
      <c r="H62" s="39">
        <f t="shared" si="14"/>
        <v>42</v>
      </c>
      <c r="I62" s="39">
        <f t="shared" si="14"/>
        <v>54</v>
      </c>
      <c r="J62" s="39">
        <f t="shared" si="14"/>
        <v>96</v>
      </c>
      <c r="K62" s="39">
        <f t="shared" si="14"/>
        <v>6</v>
      </c>
      <c r="L62" s="39">
        <f t="shared" si="14"/>
        <v>39</v>
      </c>
      <c r="M62" s="39">
        <f t="shared" si="14"/>
        <v>72</v>
      </c>
      <c r="N62" s="39">
        <f t="shared" si="14"/>
        <v>111</v>
      </c>
      <c r="O62" s="39">
        <f t="shared" si="14"/>
        <v>7</v>
      </c>
      <c r="P62" s="39">
        <f t="shared" si="14"/>
        <v>118</v>
      </c>
      <c r="Q62" s="39">
        <f t="shared" si="14"/>
        <v>164</v>
      </c>
      <c r="R62" s="39">
        <f t="shared" si="14"/>
        <v>282</v>
      </c>
      <c r="S62" s="39">
        <f t="shared" si="14"/>
        <v>18</v>
      </c>
      <c r="T62" s="39">
        <f t="shared" si="14"/>
        <v>114</v>
      </c>
      <c r="U62" s="39">
        <f t="shared" si="14"/>
        <v>100</v>
      </c>
      <c r="V62" s="39">
        <f t="shared" si="14"/>
        <v>214</v>
      </c>
      <c r="W62" s="39">
        <f t="shared" si="14"/>
        <v>11</v>
      </c>
      <c r="X62" s="39">
        <f t="shared" si="14"/>
        <v>106</v>
      </c>
      <c r="Y62" s="39">
        <f t="shared" si="14"/>
        <v>116</v>
      </c>
      <c r="Z62" s="39">
        <f t="shared" si="14"/>
        <v>222</v>
      </c>
      <c r="AA62" s="39">
        <f t="shared" si="14"/>
        <v>11</v>
      </c>
      <c r="AB62" s="39">
        <f t="shared" si="14"/>
        <v>112</v>
      </c>
      <c r="AC62" s="39">
        <f t="shared" si="14"/>
        <v>105</v>
      </c>
      <c r="AD62" s="39">
        <f t="shared" si="14"/>
        <v>217</v>
      </c>
      <c r="AE62" s="39">
        <f t="shared" si="14"/>
        <v>11</v>
      </c>
      <c r="AF62" s="39">
        <f t="shared" si="14"/>
        <v>90</v>
      </c>
      <c r="AG62" s="39">
        <f t="shared" si="14"/>
        <v>128</v>
      </c>
      <c r="AH62" s="39">
        <f t="shared" si="14"/>
        <v>218</v>
      </c>
      <c r="AI62" s="39">
        <f t="shared" si="14"/>
        <v>11</v>
      </c>
      <c r="AJ62" s="39">
        <f t="shared" ref="AJ62:BO62" si="15">SUM(AJ56:AJ61)</f>
        <v>135</v>
      </c>
      <c r="AK62" s="39">
        <f t="shared" si="15"/>
        <v>145</v>
      </c>
      <c r="AL62" s="39">
        <f t="shared" si="15"/>
        <v>280</v>
      </c>
      <c r="AM62" s="39">
        <f t="shared" si="15"/>
        <v>11</v>
      </c>
      <c r="AN62" s="39">
        <f t="shared" si="15"/>
        <v>129</v>
      </c>
      <c r="AO62" s="39">
        <f t="shared" si="15"/>
        <v>137</v>
      </c>
      <c r="AP62" s="39">
        <f t="shared" si="15"/>
        <v>266</v>
      </c>
      <c r="AQ62" s="39">
        <f t="shared" si="15"/>
        <v>11</v>
      </c>
      <c r="AR62" s="39">
        <f t="shared" si="15"/>
        <v>686</v>
      </c>
      <c r="AS62" s="39">
        <f t="shared" si="15"/>
        <v>731</v>
      </c>
      <c r="AT62" s="39">
        <f t="shared" si="15"/>
        <v>1417</v>
      </c>
      <c r="AU62" s="39">
        <f t="shared" si="15"/>
        <v>66</v>
      </c>
      <c r="AV62" s="39">
        <f t="shared" si="15"/>
        <v>128</v>
      </c>
      <c r="AW62" s="39">
        <f t="shared" si="15"/>
        <v>118</v>
      </c>
      <c r="AX62" s="39">
        <f t="shared" si="15"/>
        <v>246</v>
      </c>
      <c r="AY62" s="39">
        <f t="shared" si="15"/>
        <v>11</v>
      </c>
      <c r="AZ62" s="39">
        <f t="shared" si="15"/>
        <v>145</v>
      </c>
      <c r="BA62" s="39">
        <f t="shared" si="15"/>
        <v>119</v>
      </c>
      <c r="BB62" s="39">
        <f t="shared" si="15"/>
        <v>264</v>
      </c>
      <c r="BC62" s="39">
        <f t="shared" si="15"/>
        <v>11</v>
      </c>
      <c r="BD62" s="39">
        <f t="shared" si="15"/>
        <v>125</v>
      </c>
      <c r="BE62" s="39">
        <f t="shared" si="15"/>
        <v>102</v>
      </c>
      <c r="BF62" s="39">
        <f t="shared" si="15"/>
        <v>227</v>
      </c>
      <c r="BG62" s="39">
        <f t="shared" si="15"/>
        <v>10</v>
      </c>
      <c r="BH62" s="39">
        <f t="shared" si="15"/>
        <v>398</v>
      </c>
      <c r="BI62" s="39">
        <f t="shared" si="15"/>
        <v>339</v>
      </c>
      <c r="BJ62" s="39">
        <f t="shared" si="15"/>
        <v>737</v>
      </c>
      <c r="BK62" s="39">
        <f t="shared" si="15"/>
        <v>32</v>
      </c>
      <c r="BL62" s="39">
        <f t="shared" si="15"/>
        <v>1202</v>
      </c>
      <c r="BM62" s="39">
        <f t="shared" si="15"/>
        <v>1234</v>
      </c>
      <c r="BN62" s="39">
        <f t="shared" si="15"/>
        <v>2436</v>
      </c>
      <c r="BO62" s="39">
        <f t="shared" si="15"/>
        <v>116</v>
      </c>
    </row>
    <row r="63" spans="1:67">
      <c r="A63" s="73" t="s">
        <v>210</v>
      </c>
      <c r="B63" s="74"/>
      <c r="C63" s="75"/>
      <c r="D63" s="41">
        <v>568</v>
      </c>
      <c r="E63" s="41">
        <v>547</v>
      </c>
      <c r="F63" s="41">
        <v>1115</v>
      </c>
      <c r="G63" s="41">
        <v>111</v>
      </c>
      <c r="H63" s="41">
        <v>1198</v>
      </c>
      <c r="I63" s="41">
        <v>1161</v>
      </c>
      <c r="J63" s="41">
        <v>2359</v>
      </c>
      <c r="K63" s="41">
        <v>196</v>
      </c>
      <c r="L63" s="41">
        <v>1476</v>
      </c>
      <c r="M63" s="41">
        <v>1376</v>
      </c>
      <c r="N63" s="41">
        <v>2852</v>
      </c>
      <c r="O63" s="41">
        <v>206</v>
      </c>
      <c r="P63" s="41">
        <v>3242</v>
      </c>
      <c r="Q63" s="41">
        <v>3084</v>
      </c>
      <c r="R63" s="41">
        <v>6326</v>
      </c>
      <c r="S63" s="41">
        <v>513</v>
      </c>
      <c r="T63" s="41">
        <v>1857</v>
      </c>
      <c r="U63" s="41">
        <v>1710</v>
      </c>
      <c r="V63" s="41">
        <v>3567</v>
      </c>
      <c r="W63" s="41">
        <v>220</v>
      </c>
      <c r="X63" s="41">
        <v>1987</v>
      </c>
      <c r="Y63" s="41">
        <v>1846</v>
      </c>
      <c r="Z63" s="41">
        <v>3833</v>
      </c>
      <c r="AA63" s="41">
        <v>214</v>
      </c>
      <c r="AB63" s="41">
        <v>2004</v>
      </c>
      <c r="AC63" s="41">
        <v>1878</v>
      </c>
      <c r="AD63" s="41">
        <v>3882</v>
      </c>
      <c r="AE63" s="41">
        <v>218</v>
      </c>
      <c r="AF63" s="41">
        <v>2097</v>
      </c>
      <c r="AG63" s="41">
        <v>2044</v>
      </c>
      <c r="AH63" s="41">
        <v>4141</v>
      </c>
      <c r="AI63" s="41">
        <v>218</v>
      </c>
      <c r="AJ63" s="41">
        <v>2325</v>
      </c>
      <c r="AK63" s="41">
        <v>2094</v>
      </c>
      <c r="AL63" s="41">
        <v>4419</v>
      </c>
      <c r="AM63" s="41">
        <v>222</v>
      </c>
      <c r="AN63" s="41">
        <v>2183</v>
      </c>
      <c r="AO63" s="41">
        <v>1987</v>
      </c>
      <c r="AP63" s="41">
        <v>4170</v>
      </c>
      <c r="AQ63" s="41">
        <v>217</v>
      </c>
      <c r="AR63" s="41">
        <v>12453</v>
      </c>
      <c r="AS63" s="41">
        <v>11559</v>
      </c>
      <c r="AT63" s="41">
        <v>24012</v>
      </c>
      <c r="AU63" s="41">
        <v>1309</v>
      </c>
      <c r="AV63" s="41">
        <v>646</v>
      </c>
      <c r="AW63" s="41">
        <v>537</v>
      </c>
      <c r="AX63" s="41">
        <v>1183</v>
      </c>
      <c r="AY63" s="41">
        <v>60</v>
      </c>
      <c r="AZ63" s="41">
        <v>720</v>
      </c>
      <c r="BA63" s="41">
        <v>534</v>
      </c>
      <c r="BB63" s="41">
        <v>1254</v>
      </c>
      <c r="BC63" s="41">
        <v>60</v>
      </c>
      <c r="BD63" s="41">
        <v>562</v>
      </c>
      <c r="BE63" s="41">
        <v>471</v>
      </c>
      <c r="BF63" s="41">
        <v>1033</v>
      </c>
      <c r="BG63" s="41">
        <v>58</v>
      </c>
      <c r="BH63" s="41">
        <v>1928</v>
      </c>
      <c r="BI63" s="41">
        <v>1542</v>
      </c>
      <c r="BJ63" s="41">
        <v>3470</v>
      </c>
      <c r="BK63" s="41">
        <v>178</v>
      </c>
      <c r="BL63" s="41">
        <v>17623</v>
      </c>
      <c r="BM63" s="41">
        <v>16185</v>
      </c>
      <c r="BN63" s="41">
        <v>33808</v>
      </c>
      <c r="BO63" s="41">
        <v>2000</v>
      </c>
    </row>
  </sheetData>
  <mergeCells count="27">
    <mergeCell ref="AR3:AU3"/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V3:AY3"/>
    <mergeCell ref="AZ3:BC3"/>
    <mergeCell ref="BD3:BG3"/>
    <mergeCell ref="BH3:BK3"/>
    <mergeCell ref="BL3:BO3"/>
    <mergeCell ref="A62:C62"/>
    <mergeCell ref="A63:C63"/>
    <mergeCell ref="A1:V1"/>
    <mergeCell ref="A2:W2"/>
    <mergeCell ref="A16:C16"/>
    <mergeCell ref="A29:C29"/>
    <mergeCell ref="A32:C32"/>
    <mergeCell ref="B43:C43"/>
    <mergeCell ref="A50:C50"/>
    <mergeCell ref="A55:C55"/>
    <mergeCell ref="A11:C1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view="pageBreakPreview" zoomScaleNormal="100" zoomScaleSheetLayoutView="100" workbookViewId="0">
      <selection activeCell="E6" sqref="E6"/>
    </sheetView>
  </sheetViews>
  <sheetFormatPr defaultRowHeight="21.75"/>
  <cols>
    <col min="1" max="1" width="4.5" style="2" bestFit="1" customWidth="1"/>
    <col min="2" max="2" width="10.125" style="2" bestFit="1" customWidth="1"/>
    <col min="3" max="3" width="20" style="2" customWidth="1"/>
    <col min="4" max="13" width="4.375" style="1" bestFit="1" customWidth="1"/>
    <col min="14" max="14" width="5.25" style="1" bestFit="1" customWidth="1"/>
    <col min="15" max="18" width="4.375" style="1" bestFit="1" customWidth="1"/>
    <col min="19" max="19" width="5.25" style="1" bestFit="1" customWidth="1"/>
    <col min="20" max="20" width="4.375" style="1" bestFit="1" customWidth="1"/>
    <col min="21" max="16384" width="9" style="2"/>
  </cols>
  <sheetData>
    <row r="1" spans="1:20">
      <c r="A1" s="76" t="s">
        <v>205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>
      <c r="A2" s="76" t="s">
        <v>206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22.5" thickBot="1">
      <c r="A3" s="85" t="s">
        <v>0</v>
      </c>
      <c r="B3" s="87" t="s">
        <v>1</v>
      </c>
      <c r="C3" s="87" t="s">
        <v>2</v>
      </c>
      <c r="D3" s="80" t="s">
        <v>207</v>
      </c>
      <c r="E3" s="80"/>
      <c r="F3" s="80"/>
      <c r="G3" s="80"/>
      <c r="H3" s="80" t="s">
        <v>208</v>
      </c>
      <c r="I3" s="80"/>
      <c r="J3" s="80"/>
      <c r="K3" s="80"/>
      <c r="L3" s="80"/>
      <c r="M3" s="80"/>
      <c r="N3" s="80"/>
      <c r="O3" s="81" t="s">
        <v>209</v>
      </c>
      <c r="P3" s="81"/>
      <c r="Q3" s="81"/>
      <c r="R3" s="81"/>
      <c r="S3" s="81" t="s">
        <v>210</v>
      </c>
      <c r="T3" s="82"/>
    </row>
    <row r="4" spans="1:20" ht="22.5" thickBot="1">
      <c r="A4" s="86"/>
      <c r="B4" s="88"/>
      <c r="C4" s="88"/>
      <c r="D4" s="5" t="s">
        <v>192</v>
      </c>
      <c r="E4" s="5" t="s">
        <v>193</v>
      </c>
      <c r="F4" s="5" t="s">
        <v>194</v>
      </c>
      <c r="G4" s="5" t="s">
        <v>191</v>
      </c>
      <c r="H4" s="5" t="s">
        <v>195</v>
      </c>
      <c r="I4" s="5" t="s">
        <v>196</v>
      </c>
      <c r="J4" s="5" t="s">
        <v>197</v>
      </c>
      <c r="K4" s="5" t="s">
        <v>198</v>
      </c>
      <c r="L4" s="5" t="s">
        <v>199</v>
      </c>
      <c r="M4" s="5" t="s">
        <v>200</v>
      </c>
      <c r="N4" s="5" t="s">
        <v>191</v>
      </c>
      <c r="O4" s="5" t="s">
        <v>202</v>
      </c>
      <c r="P4" s="5" t="s">
        <v>203</v>
      </c>
      <c r="Q4" s="5" t="s">
        <v>204</v>
      </c>
      <c r="R4" s="5" t="s">
        <v>191</v>
      </c>
      <c r="S4" s="5" t="s">
        <v>211</v>
      </c>
      <c r="T4" s="6" t="s">
        <v>201</v>
      </c>
    </row>
    <row r="5" spans="1:20">
      <c r="A5" s="7">
        <v>1</v>
      </c>
      <c r="B5" s="7">
        <v>80020003</v>
      </c>
      <c r="C5" s="8" t="s">
        <v>4</v>
      </c>
      <c r="D5" s="7">
        <v>0</v>
      </c>
      <c r="E5" s="7">
        <v>3</v>
      </c>
      <c r="F5" s="7">
        <v>1</v>
      </c>
      <c r="G5" s="7">
        <v>4</v>
      </c>
      <c r="H5" s="7">
        <v>5</v>
      </c>
      <c r="I5" s="7">
        <v>2</v>
      </c>
      <c r="J5" s="7">
        <v>3</v>
      </c>
      <c r="K5" s="7">
        <v>3</v>
      </c>
      <c r="L5" s="7">
        <v>5</v>
      </c>
      <c r="M5" s="7">
        <v>4</v>
      </c>
      <c r="N5" s="7">
        <v>22</v>
      </c>
      <c r="O5" s="7">
        <v>0</v>
      </c>
      <c r="P5" s="7">
        <v>0</v>
      </c>
      <c r="Q5" s="7">
        <v>0</v>
      </c>
      <c r="R5" s="7">
        <v>0</v>
      </c>
      <c r="S5" s="7">
        <v>26</v>
      </c>
      <c r="T5" s="7">
        <v>8</v>
      </c>
    </row>
    <row r="6" spans="1:20">
      <c r="A6" s="9">
        <v>2</v>
      </c>
      <c r="B6" s="9">
        <v>80020004</v>
      </c>
      <c r="C6" s="10" t="s">
        <v>5</v>
      </c>
      <c r="D6" s="9">
        <v>0</v>
      </c>
      <c r="E6" s="9">
        <v>5</v>
      </c>
      <c r="F6" s="9">
        <v>6</v>
      </c>
      <c r="G6" s="9">
        <v>11</v>
      </c>
      <c r="H6" s="9">
        <v>19</v>
      </c>
      <c r="I6" s="9">
        <v>21</v>
      </c>
      <c r="J6" s="9">
        <v>20</v>
      </c>
      <c r="K6" s="9">
        <v>17</v>
      </c>
      <c r="L6" s="9">
        <v>21</v>
      </c>
      <c r="M6" s="9">
        <v>12</v>
      </c>
      <c r="N6" s="9">
        <v>110</v>
      </c>
      <c r="O6" s="9">
        <v>21</v>
      </c>
      <c r="P6" s="9">
        <v>16</v>
      </c>
      <c r="Q6" s="9">
        <v>14</v>
      </c>
      <c r="R6" s="9">
        <v>51</v>
      </c>
      <c r="S6" s="9">
        <v>172</v>
      </c>
      <c r="T6" s="9">
        <v>11</v>
      </c>
    </row>
    <row r="7" spans="1:20">
      <c r="A7" s="9">
        <v>3</v>
      </c>
      <c r="B7" s="9">
        <v>80020005</v>
      </c>
      <c r="C7" s="10" t="s">
        <v>6</v>
      </c>
      <c r="D7" s="9">
        <v>2</v>
      </c>
      <c r="E7" s="9">
        <v>2</v>
      </c>
      <c r="F7" s="9">
        <v>9</v>
      </c>
      <c r="G7" s="9">
        <v>13</v>
      </c>
      <c r="H7" s="9">
        <v>15</v>
      </c>
      <c r="I7" s="9">
        <v>13</v>
      </c>
      <c r="J7" s="9">
        <v>23</v>
      </c>
      <c r="K7" s="9">
        <v>14</v>
      </c>
      <c r="L7" s="9">
        <v>8</v>
      </c>
      <c r="M7" s="9">
        <v>24</v>
      </c>
      <c r="N7" s="9">
        <v>97</v>
      </c>
      <c r="O7" s="9">
        <v>23</v>
      </c>
      <c r="P7" s="9">
        <v>16</v>
      </c>
      <c r="Q7" s="9">
        <v>28</v>
      </c>
      <c r="R7" s="9">
        <v>67</v>
      </c>
      <c r="S7" s="9">
        <v>177</v>
      </c>
      <c r="T7" s="9">
        <v>12</v>
      </c>
    </row>
    <row r="8" spans="1:20">
      <c r="A8" s="9">
        <v>4</v>
      </c>
      <c r="B8" s="9">
        <v>80020006</v>
      </c>
      <c r="C8" s="10" t="s">
        <v>7</v>
      </c>
      <c r="D8" s="9">
        <v>8</v>
      </c>
      <c r="E8" s="9">
        <v>9</v>
      </c>
      <c r="F8" s="9">
        <v>14</v>
      </c>
      <c r="G8" s="9">
        <v>31</v>
      </c>
      <c r="H8" s="9">
        <v>16</v>
      </c>
      <c r="I8" s="9">
        <v>26</v>
      </c>
      <c r="J8" s="9">
        <v>16</v>
      </c>
      <c r="K8" s="9">
        <v>17</v>
      </c>
      <c r="L8" s="9">
        <v>20</v>
      </c>
      <c r="M8" s="9">
        <v>21</v>
      </c>
      <c r="N8" s="9">
        <v>116</v>
      </c>
      <c r="O8" s="9">
        <v>0</v>
      </c>
      <c r="P8" s="9">
        <v>0</v>
      </c>
      <c r="Q8" s="9">
        <v>0</v>
      </c>
      <c r="R8" s="9">
        <v>0</v>
      </c>
      <c r="S8" s="9">
        <v>147</v>
      </c>
      <c r="T8" s="9">
        <v>9</v>
      </c>
    </row>
    <row r="9" spans="1:20">
      <c r="A9" s="9">
        <v>5</v>
      </c>
      <c r="B9" s="9">
        <v>80020009</v>
      </c>
      <c r="C9" s="10" t="s">
        <v>8</v>
      </c>
      <c r="D9" s="9">
        <v>0</v>
      </c>
      <c r="E9" s="9">
        <v>2</v>
      </c>
      <c r="F9" s="9">
        <v>17</v>
      </c>
      <c r="G9" s="9">
        <v>19</v>
      </c>
      <c r="H9" s="9">
        <v>19</v>
      </c>
      <c r="I9" s="9">
        <v>18</v>
      </c>
      <c r="J9" s="9">
        <v>24</v>
      </c>
      <c r="K9" s="9">
        <v>30</v>
      </c>
      <c r="L9" s="9">
        <v>13</v>
      </c>
      <c r="M9" s="9">
        <v>25</v>
      </c>
      <c r="N9" s="9">
        <v>129</v>
      </c>
      <c r="O9" s="9">
        <v>0</v>
      </c>
      <c r="P9" s="9">
        <v>0</v>
      </c>
      <c r="Q9" s="9">
        <v>0</v>
      </c>
      <c r="R9" s="9">
        <v>0</v>
      </c>
      <c r="S9" s="9">
        <v>148</v>
      </c>
      <c r="T9" s="9">
        <v>8</v>
      </c>
    </row>
    <row r="10" spans="1:20">
      <c r="A10" s="9">
        <v>6</v>
      </c>
      <c r="B10" s="9">
        <v>80020010</v>
      </c>
      <c r="C10" s="10" t="s">
        <v>9</v>
      </c>
      <c r="D10" s="9">
        <v>7</v>
      </c>
      <c r="E10" s="9">
        <v>12</v>
      </c>
      <c r="F10" s="9">
        <v>5</v>
      </c>
      <c r="G10" s="9">
        <v>24</v>
      </c>
      <c r="H10" s="9">
        <v>5</v>
      </c>
      <c r="I10" s="9">
        <v>10</v>
      </c>
      <c r="J10" s="9">
        <v>8</v>
      </c>
      <c r="K10" s="9">
        <v>5</v>
      </c>
      <c r="L10" s="9">
        <v>6</v>
      </c>
      <c r="M10" s="9">
        <v>10</v>
      </c>
      <c r="N10" s="9">
        <v>44</v>
      </c>
      <c r="O10" s="9">
        <v>0</v>
      </c>
      <c r="P10" s="9">
        <v>0</v>
      </c>
      <c r="Q10" s="9">
        <v>0</v>
      </c>
      <c r="R10" s="9">
        <v>0</v>
      </c>
      <c r="S10" s="9">
        <v>68</v>
      </c>
      <c r="T10" s="9">
        <v>9</v>
      </c>
    </row>
    <row r="11" spans="1:20">
      <c r="A11" s="9">
        <v>7</v>
      </c>
      <c r="B11" s="9">
        <v>80020011</v>
      </c>
      <c r="C11" s="10" t="s">
        <v>10</v>
      </c>
      <c r="D11" s="9">
        <v>13</v>
      </c>
      <c r="E11" s="9">
        <v>9</v>
      </c>
      <c r="F11" s="9">
        <v>13</v>
      </c>
      <c r="G11" s="9">
        <v>35</v>
      </c>
      <c r="H11" s="9">
        <v>8</v>
      </c>
      <c r="I11" s="9">
        <v>9</v>
      </c>
      <c r="J11" s="9">
        <v>5</v>
      </c>
      <c r="K11" s="9">
        <v>13</v>
      </c>
      <c r="L11" s="9">
        <v>8</v>
      </c>
      <c r="M11" s="9">
        <v>8</v>
      </c>
      <c r="N11" s="9">
        <v>51</v>
      </c>
      <c r="O11" s="9">
        <v>0</v>
      </c>
      <c r="P11" s="9">
        <v>0</v>
      </c>
      <c r="Q11" s="9">
        <v>0</v>
      </c>
      <c r="R11" s="9">
        <v>0</v>
      </c>
      <c r="S11" s="9">
        <v>86</v>
      </c>
      <c r="T11" s="9">
        <v>9</v>
      </c>
    </row>
    <row r="12" spans="1:20">
      <c r="A12" s="9">
        <v>8</v>
      </c>
      <c r="B12" s="9">
        <v>80020012</v>
      </c>
      <c r="C12" s="10" t="s">
        <v>11</v>
      </c>
      <c r="D12" s="9">
        <v>11</v>
      </c>
      <c r="E12" s="9">
        <v>16</v>
      </c>
      <c r="F12" s="9">
        <v>17</v>
      </c>
      <c r="G12" s="9">
        <v>44</v>
      </c>
      <c r="H12" s="9">
        <v>32</v>
      </c>
      <c r="I12" s="9">
        <v>31</v>
      </c>
      <c r="J12" s="9">
        <v>40</v>
      </c>
      <c r="K12" s="9">
        <v>40</v>
      </c>
      <c r="L12" s="9">
        <v>46</v>
      </c>
      <c r="M12" s="9">
        <v>42</v>
      </c>
      <c r="N12" s="9">
        <v>231</v>
      </c>
      <c r="O12" s="9">
        <v>0</v>
      </c>
      <c r="P12" s="9">
        <v>0</v>
      </c>
      <c r="Q12" s="9">
        <v>0</v>
      </c>
      <c r="R12" s="9">
        <v>0</v>
      </c>
      <c r="S12" s="9">
        <v>275</v>
      </c>
      <c r="T12" s="9">
        <v>13</v>
      </c>
    </row>
    <row r="13" spans="1:20">
      <c r="A13" s="9">
        <v>9</v>
      </c>
      <c r="B13" s="9">
        <v>80020014</v>
      </c>
      <c r="C13" s="10" t="s">
        <v>12</v>
      </c>
      <c r="D13" s="9">
        <v>5</v>
      </c>
      <c r="E13" s="9">
        <v>8</v>
      </c>
      <c r="F13" s="9">
        <v>7</v>
      </c>
      <c r="G13" s="9">
        <v>20</v>
      </c>
      <c r="H13" s="9">
        <v>22</v>
      </c>
      <c r="I13" s="9">
        <v>24</v>
      </c>
      <c r="J13" s="9">
        <v>22</v>
      </c>
      <c r="K13" s="9">
        <v>29</v>
      </c>
      <c r="L13" s="9">
        <v>28</v>
      </c>
      <c r="M13" s="9">
        <v>27</v>
      </c>
      <c r="N13" s="9">
        <v>152</v>
      </c>
      <c r="O13" s="9">
        <v>0</v>
      </c>
      <c r="P13" s="9">
        <v>0</v>
      </c>
      <c r="Q13" s="9">
        <v>0</v>
      </c>
      <c r="R13" s="9">
        <v>0</v>
      </c>
      <c r="S13" s="9">
        <v>172</v>
      </c>
      <c r="T13" s="9">
        <v>9</v>
      </c>
    </row>
    <row r="14" spans="1:20">
      <c r="A14" s="9">
        <v>10</v>
      </c>
      <c r="B14" s="9">
        <v>80020015</v>
      </c>
      <c r="C14" s="10" t="s">
        <v>13</v>
      </c>
      <c r="D14" s="9">
        <v>7</v>
      </c>
      <c r="E14" s="9">
        <v>10</v>
      </c>
      <c r="F14" s="9">
        <v>7</v>
      </c>
      <c r="G14" s="9">
        <v>24</v>
      </c>
      <c r="H14" s="9">
        <v>15</v>
      </c>
      <c r="I14" s="9">
        <v>17</v>
      </c>
      <c r="J14" s="9">
        <v>19</v>
      </c>
      <c r="K14" s="9">
        <v>18</v>
      </c>
      <c r="L14" s="9">
        <v>22</v>
      </c>
      <c r="M14" s="9">
        <v>13</v>
      </c>
      <c r="N14" s="9">
        <v>104</v>
      </c>
      <c r="O14" s="9">
        <v>5</v>
      </c>
      <c r="P14" s="9">
        <v>9</v>
      </c>
      <c r="Q14" s="9">
        <v>8</v>
      </c>
      <c r="R14" s="9">
        <v>22</v>
      </c>
      <c r="S14" s="9">
        <v>150</v>
      </c>
      <c r="T14" s="9">
        <v>12</v>
      </c>
    </row>
    <row r="15" spans="1:20">
      <c r="A15" s="9">
        <v>11</v>
      </c>
      <c r="B15" s="9">
        <v>80020017</v>
      </c>
      <c r="C15" s="10" t="s">
        <v>14</v>
      </c>
      <c r="D15" s="9">
        <v>12</v>
      </c>
      <c r="E15" s="9">
        <v>7</v>
      </c>
      <c r="F15" s="9">
        <v>8</v>
      </c>
      <c r="G15" s="9">
        <v>27</v>
      </c>
      <c r="H15" s="9">
        <v>19</v>
      </c>
      <c r="I15" s="9">
        <v>11</v>
      </c>
      <c r="J15" s="9">
        <v>6</v>
      </c>
      <c r="K15" s="9">
        <v>8</v>
      </c>
      <c r="L15" s="9">
        <v>4</v>
      </c>
      <c r="M15" s="9">
        <v>15</v>
      </c>
      <c r="N15" s="9">
        <v>63</v>
      </c>
      <c r="O15" s="9">
        <v>0</v>
      </c>
      <c r="P15" s="9">
        <v>0</v>
      </c>
      <c r="Q15" s="9">
        <v>0</v>
      </c>
      <c r="R15" s="9">
        <v>0</v>
      </c>
      <c r="S15" s="9">
        <v>90</v>
      </c>
      <c r="T15" s="9">
        <v>9</v>
      </c>
    </row>
    <row r="16" spans="1:20">
      <c r="A16" s="9">
        <v>12</v>
      </c>
      <c r="B16" s="9">
        <v>80020018</v>
      </c>
      <c r="C16" s="10" t="s">
        <v>15</v>
      </c>
      <c r="D16" s="9">
        <v>0</v>
      </c>
      <c r="E16" s="9">
        <v>18</v>
      </c>
      <c r="F16" s="9">
        <v>20</v>
      </c>
      <c r="G16" s="9">
        <v>38</v>
      </c>
      <c r="H16" s="9">
        <v>11</v>
      </c>
      <c r="I16" s="9">
        <v>14</v>
      </c>
      <c r="J16" s="9">
        <v>19</v>
      </c>
      <c r="K16" s="9">
        <v>19</v>
      </c>
      <c r="L16" s="9">
        <v>12</v>
      </c>
      <c r="M16" s="9">
        <v>14</v>
      </c>
      <c r="N16" s="9">
        <v>89</v>
      </c>
      <c r="O16" s="9">
        <v>0</v>
      </c>
      <c r="P16" s="9">
        <v>0</v>
      </c>
      <c r="Q16" s="9">
        <v>0</v>
      </c>
      <c r="R16" s="9">
        <v>0</v>
      </c>
      <c r="S16" s="9">
        <v>127</v>
      </c>
      <c r="T16" s="9">
        <v>8</v>
      </c>
    </row>
    <row r="17" spans="1:20">
      <c r="A17" s="9">
        <v>13</v>
      </c>
      <c r="B17" s="9">
        <v>80020020</v>
      </c>
      <c r="C17" s="10" t="s">
        <v>16</v>
      </c>
      <c r="D17" s="9">
        <v>0</v>
      </c>
      <c r="E17" s="9">
        <v>2</v>
      </c>
      <c r="F17" s="9">
        <v>4</v>
      </c>
      <c r="G17" s="9">
        <v>6</v>
      </c>
      <c r="H17" s="9">
        <v>4</v>
      </c>
      <c r="I17" s="9">
        <v>3</v>
      </c>
      <c r="J17" s="9">
        <v>7</v>
      </c>
      <c r="K17" s="9">
        <v>9</v>
      </c>
      <c r="L17" s="9">
        <v>3</v>
      </c>
      <c r="M17" s="9">
        <v>5</v>
      </c>
      <c r="N17" s="9">
        <v>31</v>
      </c>
      <c r="O17" s="9">
        <v>0</v>
      </c>
      <c r="P17" s="9">
        <v>0</v>
      </c>
      <c r="Q17" s="9">
        <v>0</v>
      </c>
      <c r="R17" s="9">
        <v>0</v>
      </c>
      <c r="S17" s="9">
        <v>37</v>
      </c>
      <c r="T17" s="9">
        <v>8</v>
      </c>
    </row>
    <row r="18" spans="1:20">
      <c r="A18" s="9">
        <v>14</v>
      </c>
      <c r="B18" s="9">
        <v>80020021</v>
      </c>
      <c r="C18" s="10" t="s">
        <v>17</v>
      </c>
      <c r="D18" s="9">
        <v>0</v>
      </c>
      <c r="E18" s="9">
        <v>14</v>
      </c>
      <c r="F18" s="9">
        <v>36</v>
      </c>
      <c r="G18" s="9">
        <v>50</v>
      </c>
      <c r="H18" s="9">
        <v>27</v>
      </c>
      <c r="I18" s="9">
        <v>35</v>
      </c>
      <c r="J18" s="9">
        <v>40</v>
      </c>
      <c r="K18" s="9">
        <v>52</v>
      </c>
      <c r="L18" s="9">
        <v>48</v>
      </c>
      <c r="M18" s="9">
        <v>46</v>
      </c>
      <c r="N18" s="9">
        <v>248</v>
      </c>
      <c r="O18" s="9">
        <v>0</v>
      </c>
      <c r="P18" s="9">
        <v>0</v>
      </c>
      <c r="Q18" s="9">
        <v>0</v>
      </c>
      <c r="R18" s="9">
        <v>0</v>
      </c>
      <c r="S18" s="9">
        <v>298</v>
      </c>
      <c r="T18" s="9">
        <v>15</v>
      </c>
    </row>
    <row r="19" spans="1:20">
      <c r="A19" s="9">
        <v>15</v>
      </c>
      <c r="B19" s="9">
        <v>80020023</v>
      </c>
      <c r="C19" s="10" t="s">
        <v>18</v>
      </c>
      <c r="D19" s="9">
        <v>7</v>
      </c>
      <c r="E19" s="9">
        <v>13</v>
      </c>
      <c r="F19" s="9">
        <v>13</v>
      </c>
      <c r="G19" s="9">
        <v>33</v>
      </c>
      <c r="H19" s="9">
        <v>33</v>
      </c>
      <c r="I19" s="9">
        <v>17</v>
      </c>
      <c r="J19" s="9">
        <v>19</v>
      </c>
      <c r="K19" s="9">
        <v>7</v>
      </c>
      <c r="L19" s="9">
        <v>18</v>
      </c>
      <c r="M19" s="9">
        <v>20</v>
      </c>
      <c r="N19" s="9">
        <v>114</v>
      </c>
      <c r="O19" s="9">
        <v>0</v>
      </c>
      <c r="P19" s="9">
        <v>0</v>
      </c>
      <c r="Q19" s="9">
        <v>0</v>
      </c>
      <c r="R19" s="9">
        <v>0</v>
      </c>
      <c r="S19" s="9">
        <v>147</v>
      </c>
      <c r="T19" s="9">
        <v>9</v>
      </c>
    </row>
    <row r="20" spans="1:20">
      <c r="A20" s="9">
        <v>16</v>
      </c>
      <c r="B20" s="9">
        <v>80020024</v>
      </c>
      <c r="C20" s="10" t="s">
        <v>19</v>
      </c>
      <c r="D20" s="9">
        <v>0</v>
      </c>
      <c r="E20" s="9">
        <v>7</v>
      </c>
      <c r="F20" s="9">
        <v>8</v>
      </c>
      <c r="G20" s="9">
        <v>15</v>
      </c>
      <c r="H20" s="9">
        <v>3</v>
      </c>
      <c r="I20" s="9">
        <v>6</v>
      </c>
      <c r="J20" s="9">
        <v>11</v>
      </c>
      <c r="K20" s="9">
        <v>12</v>
      </c>
      <c r="L20" s="9">
        <v>4</v>
      </c>
      <c r="M20" s="9">
        <v>6</v>
      </c>
      <c r="N20" s="9">
        <v>42</v>
      </c>
      <c r="O20" s="9">
        <v>0</v>
      </c>
      <c r="P20" s="9">
        <v>0</v>
      </c>
      <c r="Q20" s="9">
        <v>0</v>
      </c>
      <c r="R20" s="9">
        <v>0</v>
      </c>
      <c r="S20" s="9">
        <v>57</v>
      </c>
      <c r="T20" s="9">
        <v>8</v>
      </c>
    </row>
    <row r="21" spans="1:20">
      <c r="A21" s="9">
        <v>17</v>
      </c>
      <c r="B21" s="9">
        <v>80020025</v>
      </c>
      <c r="C21" s="10" t="s">
        <v>20</v>
      </c>
      <c r="D21" s="9">
        <v>5</v>
      </c>
      <c r="E21" s="9">
        <v>8</v>
      </c>
      <c r="F21" s="9">
        <v>6</v>
      </c>
      <c r="G21" s="9">
        <v>19</v>
      </c>
      <c r="H21" s="9">
        <v>6</v>
      </c>
      <c r="I21" s="9">
        <v>7</v>
      </c>
      <c r="J21" s="9">
        <v>7</v>
      </c>
      <c r="K21" s="9">
        <v>16</v>
      </c>
      <c r="L21" s="9">
        <v>15</v>
      </c>
      <c r="M21" s="9">
        <v>11</v>
      </c>
      <c r="N21" s="9">
        <v>62</v>
      </c>
      <c r="O21" s="9">
        <v>0</v>
      </c>
      <c r="P21" s="9">
        <v>0</v>
      </c>
      <c r="Q21" s="9">
        <v>0</v>
      </c>
      <c r="R21" s="9">
        <v>0</v>
      </c>
      <c r="S21" s="9">
        <v>81</v>
      </c>
      <c r="T21" s="9">
        <v>9</v>
      </c>
    </row>
    <row r="22" spans="1:20">
      <c r="A22" s="9">
        <v>18</v>
      </c>
      <c r="B22" s="9">
        <v>80020028</v>
      </c>
      <c r="C22" s="10" t="s">
        <v>21</v>
      </c>
      <c r="D22" s="9">
        <v>0</v>
      </c>
      <c r="E22" s="9">
        <v>6</v>
      </c>
      <c r="F22" s="9">
        <v>6</v>
      </c>
      <c r="G22" s="9">
        <v>12</v>
      </c>
      <c r="H22" s="9">
        <v>26</v>
      </c>
      <c r="I22" s="9">
        <v>31</v>
      </c>
      <c r="J22" s="9">
        <v>39</v>
      </c>
      <c r="K22" s="9">
        <v>38</v>
      </c>
      <c r="L22" s="9">
        <v>46</v>
      </c>
      <c r="M22" s="9">
        <v>29</v>
      </c>
      <c r="N22" s="9">
        <v>209</v>
      </c>
      <c r="O22" s="9">
        <v>0</v>
      </c>
      <c r="P22" s="9">
        <v>0</v>
      </c>
      <c r="Q22" s="9">
        <v>0</v>
      </c>
      <c r="R22" s="9">
        <v>0</v>
      </c>
      <c r="S22" s="9">
        <v>221</v>
      </c>
      <c r="T22" s="9">
        <v>10</v>
      </c>
    </row>
    <row r="23" spans="1:20">
      <c r="A23" s="9">
        <v>19</v>
      </c>
      <c r="B23" s="9">
        <v>80020030</v>
      </c>
      <c r="C23" s="10" t="s">
        <v>22</v>
      </c>
      <c r="D23" s="9">
        <v>0</v>
      </c>
      <c r="E23" s="9">
        <v>0</v>
      </c>
      <c r="F23" s="9">
        <v>0</v>
      </c>
      <c r="G23" s="9">
        <v>0</v>
      </c>
      <c r="H23" s="9">
        <v>16</v>
      </c>
      <c r="I23" s="9">
        <v>20</v>
      </c>
      <c r="J23" s="9">
        <v>21</v>
      </c>
      <c r="K23" s="9">
        <v>19</v>
      </c>
      <c r="L23" s="9">
        <v>25</v>
      </c>
      <c r="M23" s="9">
        <v>20</v>
      </c>
      <c r="N23" s="9">
        <v>121</v>
      </c>
      <c r="O23" s="9">
        <v>19</v>
      </c>
      <c r="P23" s="9">
        <v>16</v>
      </c>
      <c r="Q23" s="9">
        <v>14</v>
      </c>
      <c r="R23" s="9">
        <v>49</v>
      </c>
      <c r="S23" s="9">
        <v>170</v>
      </c>
      <c r="T23" s="9">
        <v>9</v>
      </c>
    </row>
    <row r="24" spans="1:20">
      <c r="A24" s="9">
        <v>20</v>
      </c>
      <c r="B24" s="9">
        <v>80020031</v>
      </c>
      <c r="C24" s="10" t="s">
        <v>23</v>
      </c>
      <c r="D24" s="9">
        <v>0</v>
      </c>
      <c r="E24" s="9">
        <v>0</v>
      </c>
      <c r="F24" s="9">
        <v>0</v>
      </c>
      <c r="G24" s="9">
        <v>0</v>
      </c>
      <c r="H24" s="9">
        <v>3</v>
      </c>
      <c r="I24" s="9">
        <v>11</v>
      </c>
      <c r="J24" s="9">
        <v>11</v>
      </c>
      <c r="K24" s="9">
        <v>10</v>
      </c>
      <c r="L24" s="9">
        <v>15</v>
      </c>
      <c r="M24" s="9">
        <v>11</v>
      </c>
      <c r="N24" s="9">
        <v>61</v>
      </c>
      <c r="O24" s="9">
        <v>0</v>
      </c>
      <c r="P24" s="9">
        <v>0</v>
      </c>
      <c r="Q24" s="9">
        <v>0</v>
      </c>
      <c r="R24" s="9">
        <v>0</v>
      </c>
      <c r="S24" s="9">
        <v>61</v>
      </c>
      <c r="T24" s="9">
        <v>6</v>
      </c>
    </row>
    <row r="25" spans="1:20">
      <c r="A25" s="9">
        <v>21</v>
      </c>
      <c r="B25" s="9">
        <v>80020032</v>
      </c>
      <c r="C25" s="10" t="s">
        <v>24</v>
      </c>
      <c r="D25" s="9">
        <v>2</v>
      </c>
      <c r="E25" s="9">
        <v>8</v>
      </c>
      <c r="F25" s="9">
        <v>2</v>
      </c>
      <c r="G25" s="9">
        <v>12</v>
      </c>
      <c r="H25" s="9">
        <v>9</v>
      </c>
      <c r="I25" s="9">
        <v>8</v>
      </c>
      <c r="J25" s="9">
        <v>8</v>
      </c>
      <c r="K25" s="9">
        <v>4</v>
      </c>
      <c r="L25" s="9">
        <v>15</v>
      </c>
      <c r="M25" s="9">
        <v>8</v>
      </c>
      <c r="N25" s="9">
        <v>52</v>
      </c>
      <c r="O25" s="9">
        <v>0</v>
      </c>
      <c r="P25" s="9">
        <v>0</v>
      </c>
      <c r="Q25" s="9">
        <v>0</v>
      </c>
      <c r="R25" s="9">
        <v>0</v>
      </c>
      <c r="S25" s="9">
        <v>64</v>
      </c>
      <c r="T25" s="9">
        <v>9</v>
      </c>
    </row>
    <row r="26" spans="1:20">
      <c r="A26" s="9">
        <v>22</v>
      </c>
      <c r="B26" s="9">
        <v>80020033</v>
      </c>
      <c r="C26" s="10" t="s">
        <v>25</v>
      </c>
      <c r="D26" s="9">
        <v>6</v>
      </c>
      <c r="E26" s="9">
        <v>12</v>
      </c>
      <c r="F26" s="9">
        <v>18</v>
      </c>
      <c r="G26" s="9">
        <v>36</v>
      </c>
      <c r="H26" s="9">
        <v>22</v>
      </c>
      <c r="I26" s="9">
        <v>23</v>
      </c>
      <c r="J26" s="9">
        <v>16</v>
      </c>
      <c r="K26" s="9">
        <v>27</v>
      </c>
      <c r="L26" s="9">
        <v>23</v>
      </c>
      <c r="M26" s="9">
        <v>24</v>
      </c>
      <c r="N26" s="9">
        <v>135</v>
      </c>
      <c r="O26" s="9">
        <v>19</v>
      </c>
      <c r="P26" s="9">
        <v>21</v>
      </c>
      <c r="Q26" s="9">
        <v>14</v>
      </c>
      <c r="R26" s="9">
        <v>54</v>
      </c>
      <c r="S26" s="9">
        <v>225</v>
      </c>
      <c r="T26" s="9">
        <v>12</v>
      </c>
    </row>
    <row r="27" spans="1:20">
      <c r="A27" s="9">
        <v>23</v>
      </c>
      <c r="B27" s="9">
        <v>80020034</v>
      </c>
      <c r="C27" s="10" t="s">
        <v>26</v>
      </c>
      <c r="D27" s="9">
        <v>6</v>
      </c>
      <c r="E27" s="9">
        <v>5</v>
      </c>
      <c r="F27" s="9">
        <v>18</v>
      </c>
      <c r="G27" s="9">
        <v>29</v>
      </c>
      <c r="H27" s="9">
        <v>6</v>
      </c>
      <c r="I27" s="9">
        <v>11</v>
      </c>
      <c r="J27" s="9">
        <v>9</v>
      </c>
      <c r="K27" s="9">
        <v>9</v>
      </c>
      <c r="L27" s="9">
        <v>11</v>
      </c>
      <c r="M27" s="9">
        <v>5</v>
      </c>
      <c r="N27" s="9">
        <v>51</v>
      </c>
      <c r="O27" s="9">
        <v>0</v>
      </c>
      <c r="P27" s="9">
        <v>0</v>
      </c>
      <c r="Q27" s="9">
        <v>0</v>
      </c>
      <c r="R27" s="9">
        <v>0</v>
      </c>
      <c r="S27" s="9">
        <v>80</v>
      </c>
      <c r="T27" s="9">
        <v>9</v>
      </c>
    </row>
    <row r="28" spans="1:20">
      <c r="A28" s="9">
        <v>24</v>
      </c>
      <c r="B28" s="9">
        <v>80020035</v>
      </c>
      <c r="C28" s="10" t="s">
        <v>27</v>
      </c>
      <c r="D28" s="9">
        <v>0</v>
      </c>
      <c r="E28" s="9">
        <v>1</v>
      </c>
      <c r="F28" s="9">
        <v>2</v>
      </c>
      <c r="G28" s="9">
        <v>3</v>
      </c>
      <c r="H28" s="9">
        <v>4</v>
      </c>
      <c r="I28" s="9">
        <v>1</v>
      </c>
      <c r="J28" s="9">
        <v>0</v>
      </c>
      <c r="K28" s="9">
        <v>0</v>
      </c>
      <c r="L28" s="9">
        <v>1</v>
      </c>
      <c r="M28" s="9">
        <v>0</v>
      </c>
      <c r="N28" s="9">
        <v>6</v>
      </c>
      <c r="O28" s="9">
        <v>0</v>
      </c>
      <c r="P28" s="9">
        <v>0</v>
      </c>
      <c r="Q28" s="9">
        <v>0</v>
      </c>
      <c r="R28" s="9">
        <v>0</v>
      </c>
      <c r="S28" s="9">
        <v>9</v>
      </c>
      <c r="T28" s="9">
        <v>5</v>
      </c>
    </row>
    <row r="29" spans="1:20">
      <c r="A29" s="9">
        <v>25</v>
      </c>
      <c r="B29" s="9">
        <v>80020036</v>
      </c>
      <c r="C29" s="10" t="s">
        <v>28</v>
      </c>
      <c r="D29" s="9">
        <v>8</v>
      </c>
      <c r="E29" s="9">
        <v>23</v>
      </c>
      <c r="F29" s="9">
        <v>30</v>
      </c>
      <c r="G29" s="9">
        <v>61</v>
      </c>
      <c r="H29" s="9">
        <v>47</v>
      </c>
      <c r="I29" s="9">
        <v>39</v>
      </c>
      <c r="J29" s="9">
        <v>55</v>
      </c>
      <c r="K29" s="9">
        <v>62</v>
      </c>
      <c r="L29" s="9">
        <v>67</v>
      </c>
      <c r="M29" s="9">
        <v>60</v>
      </c>
      <c r="N29" s="9">
        <v>330</v>
      </c>
      <c r="O29" s="9">
        <v>0</v>
      </c>
      <c r="P29" s="9">
        <v>0</v>
      </c>
      <c r="Q29" s="9">
        <v>0</v>
      </c>
      <c r="R29" s="9">
        <v>0</v>
      </c>
      <c r="S29" s="9">
        <v>391</v>
      </c>
      <c r="T29" s="9">
        <v>15</v>
      </c>
    </row>
    <row r="30" spans="1:20">
      <c r="A30" s="9">
        <v>26</v>
      </c>
      <c r="B30" s="9">
        <v>80020038</v>
      </c>
      <c r="C30" s="10" t="s">
        <v>29</v>
      </c>
      <c r="D30" s="9">
        <v>2</v>
      </c>
      <c r="E30" s="9">
        <v>1</v>
      </c>
      <c r="F30" s="9">
        <v>5</v>
      </c>
      <c r="G30" s="9">
        <v>8</v>
      </c>
      <c r="H30" s="9">
        <v>7</v>
      </c>
      <c r="I30" s="9">
        <v>1</v>
      </c>
      <c r="J30" s="9">
        <v>2</v>
      </c>
      <c r="K30" s="9">
        <v>1</v>
      </c>
      <c r="L30" s="9">
        <v>5</v>
      </c>
      <c r="M30" s="9">
        <v>2</v>
      </c>
      <c r="N30" s="9">
        <v>18</v>
      </c>
      <c r="O30" s="9">
        <v>0</v>
      </c>
      <c r="P30" s="9">
        <v>0</v>
      </c>
      <c r="Q30" s="9">
        <v>0</v>
      </c>
      <c r="R30" s="9">
        <v>0</v>
      </c>
      <c r="S30" s="9">
        <v>26</v>
      </c>
      <c r="T30" s="9">
        <v>9</v>
      </c>
    </row>
    <row r="31" spans="1:20">
      <c r="A31" s="9">
        <v>27</v>
      </c>
      <c r="B31" s="11">
        <v>80020039</v>
      </c>
      <c r="C31" s="10" t="s">
        <v>30</v>
      </c>
      <c r="D31" s="9">
        <v>0</v>
      </c>
      <c r="E31" s="9">
        <v>4</v>
      </c>
      <c r="F31" s="9">
        <v>4</v>
      </c>
      <c r="G31" s="9">
        <v>8</v>
      </c>
      <c r="H31" s="9">
        <v>22</v>
      </c>
      <c r="I31" s="9">
        <v>16</v>
      </c>
      <c r="J31" s="9">
        <v>25</v>
      </c>
      <c r="K31" s="9">
        <v>35</v>
      </c>
      <c r="L31" s="9">
        <v>29</v>
      </c>
      <c r="M31" s="9">
        <v>31</v>
      </c>
      <c r="N31" s="9">
        <v>158</v>
      </c>
      <c r="O31" s="9">
        <v>0</v>
      </c>
      <c r="P31" s="9">
        <v>0</v>
      </c>
      <c r="Q31" s="9">
        <v>0</v>
      </c>
      <c r="R31" s="9">
        <v>0</v>
      </c>
      <c r="S31" s="9">
        <v>166</v>
      </c>
      <c r="T31" s="9">
        <v>8</v>
      </c>
    </row>
    <row r="32" spans="1:20" ht="22.5" thickBot="1">
      <c r="A32" s="12">
        <v>28</v>
      </c>
      <c r="B32" s="13">
        <v>80020040</v>
      </c>
      <c r="C32" s="14" t="s">
        <v>31</v>
      </c>
      <c r="D32" s="12">
        <v>0</v>
      </c>
      <c r="E32" s="12">
        <v>10</v>
      </c>
      <c r="F32" s="12">
        <v>6</v>
      </c>
      <c r="G32" s="12">
        <v>16</v>
      </c>
      <c r="H32" s="12">
        <v>18</v>
      </c>
      <c r="I32" s="12">
        <v>27</v>
      </c>
      <c r="J32" s="12">
        <v>27</v>
      </c>
      <c r="K32" s="12">
        <v>31</v>
      </c>
      <c r="L32" s="12">
        <v>27</v>
      </c>
      <c r="M32" s="12">
        <v>27</v>
      </c>
      <c r="N32" s="12">
        <v>157</v>
      </c>
      <c r="O32" s="12">
        <v>16</v>
      </c>
      <c r="P32" s="12">
        <v>27</v>
      </c>
      <c r="Q32" s="12">
        <v>17</v>
      </c>
      <c r="R32" s="12">
        <v>60</v>
      </c>
      <c r="S32" s="12">
        <v>233</v>
      </c>
      <c r="T32" s="12">
        <v>11</v>
      </c>
    </row>
    <row r="33" spans="1:20" ht="22.5" thickBot="1">
      <c r="A33" s="89" t="s">
        <v>8</v>
      </c>
      <c r="B33" s="90"/>
      <c r="C33" s="90"/>
      <c r="D33" s="3">
        <f>SUM(D5:D32)</f>
        <v>101</v>
      </c>
      <c r="E33" s="3">
        <f t="shared" ref="E33:T33" si="0">SUM(E5:E32)</f>
        <v>215</v>
      </c>
      <c r="F33" s="3">
        <f t="shared" si="0"/>
        <v>282</v>
      </c>
      <c r="G33" s="3">
        <f t="shared" si="0"/>
        <v>598</v>
      </c>
      <c r="H33" s="3">
        <f t="shared" si="0"/>
        <v>439</v>
      </c>
      <c r="I33" s="3">
        <f t="shared" si="0"/>
        <v>452</v>
      </c>
      <c r="J33" s="3">
        <f t="shared" si="0"/>
        <v>502</v>
      </c>
      <c r="K33" s="3">
        <f t="shared" si="0"/>
        <v>545</v>
      </c>
      <c r="L33" s="3">
        <f t="shared" si="0"/>
        <v>545</v>
      </c>
      <c r="M33" s="3">
        <f t="shared" si="0"/>
        <v>520</v>
      </c>
      <c r="N33" s="3">
        <f t="shared" si="0"/>
        <v>3003</v>
      </c>
      <c r="O33" s="3">
        <f t="shared" si="0"/>
        <v>103</v>
      </c>
      <c r="P33" s="3">
        <f t="shared" si="0"/>
        <v>105</v>
      </c>
      <c r="Q33" s="3">
        <f t="shared" si="0"/>
        <v>95</v>
      </c>
      <c r="R33" s="3">
        <f t="shared" si="0"/>
        <v>303</v>
      </c>
      <c r="S33" s="3">
        <f t="shared" si="0"/>
        <v>3904</v>
      </c>
      <c r="T33" s="4">
        <f t="shared" si="0"/>
        <v>269</v>
      </c>
    </row>
    <row r="34" spans="1:20">
      <c r="A34" s="7">
        <v>29</v>
      </c>
      <c r="B34" s="15">
        <v>80020041</v>
      </c>
      <c r="C34" s="8" t="s">
        <v>32</v>
      </c>
      <c r="D34" s="7">
        <v>21</v>
      </c>
      <c r="E34" s="7">
        <v>6</v>
      </c>
      <c r="F34" s="7">
        <v>13</v>
      </c>
      <c r="G34" s="7">
        <v>40</v>
      </c>
      <c r="H34" s="7">
        <v>12</v>
      </c>
      <c r="I34" s="7">
        <v>10</v>
      </c>
      <c r="J34" s="7">
        <v>8</v>
      </c>
      <c r="K34" s="7">
        <v>10</v>
      </c>
      <c r="L34" s="7">
        <v>21</v>
      </c>
      <c r="M34" s="7">
        <v>16</v>
      </c>
      <c r="N34" s="7">
        <v>77</v>
      </c>
      <c r="O34" s="7">
        <v>5</v>
      </c>
      <c r="P34" s="7">
        <v>5</v>
      </c>
      <c r="Q34" s="7">
        <v>3</v>
      </c>
      <c r="R34" s="7">
        <v>13</v>
      </c>
      <c r="S34" s="7">
        <v>130</v>
      </c>
      <c r="T34" s="7">
        <v>12</v>
      </c>
    </row>
    <row r="35" spans="1:20">
      <c r="A35" s="9">
        <v>30</v>
      </c>
      <c r="B35" s="11">
        <v>80020043</v>
      </c>
      <c r="C35" s="10" t="s">
        <v>33</v>
      </c>
      <c r="D35" s="9">
        <v>0</v>
      </c>
      <c r="E35" s="9">
        <v>0</v>
      </c>
      <c r="F35" s="9">
        <v>7</v>
      </c>
      <c r="G35" s="9">
        <v>7</v>
      </c>
      <c r="H35" s="9">
        <v>14</v>
      </c>
      <c r="I35" s="9">
        <v>17</v>
      </c>
      <c r="J35" s="9">
        <v>12</v>
      </c>
      <c r="K35" s="9">
        <v>13</v>
      </c>
      <c r="L35" s="9">
        <v>16</v>
      </c>
      <c r="M35" s="9">
        <v>11</v>
      </c>
      <c r="N35" s="9">
        <v>83</v>
      </c>
      <c r="O35" s="9">
        <v>0</v>
      </c>
      <c r="P35" s="9">
        <v>0</v>
      </c>
      <c r="Q35" s="9">
        <v>0</v>
      </c>
      <c r="R35" s="9">
        <v>0</v>
      </c>
      <c r="S35" s="9">
        <v>90</v>
      </c>
      <c r="T35" s="9">
        <v>7</v>
      </c>
    </row>
    <row r="36" spans="1:20">
      <c r="A36" s="9">
        <v>31</v>
      </c>
      <c r="B36" s="11">
        <v>80020044</v>
      </c>
      <c r="C36" s="10" t="s">
        <v>34</v>
      </c>
      <c r="D36" s="9">
        <v>0</v>
      </c>
      <c r="E36" s="9">
        <v>2</v>
      </c>
      <c r="F36" s="9">
        <v>3</v>
      </c>
      <c r="G36" s="9">
        <v>5</v>
      </c>
      <c r="H36" s="9">
        <v>8</v>
      </c>
      <c r="I36" s="9">
        <v>21</v>
      </c>
      <c r="J36" s="9">
        <v>12</v>
      </c>
      <c r="K36" s="9">
        <v>13</v>
      </c>
      <c r="L36" s="9">
        <v>16</v>
      </c>
      <c r="M36" s="9">
        <v>21</v>
      </c>
      <c r="N36" s="9">
        <v>91</v>
      </c>
      <c r="O36" s="9">
        <v>0</v>
      </c>
      <c r="P36" s="9">
        <v>0</v>
      </c>
      <c r="Q36" s="9">
        <v>0</v>
      </c>
      <c r="R36" s="9">
        <v>0</v>
      </c>
      <c r="S36" s="9">
        <v>96</v>
      </c>
      <c r="T36" s="9">
        <v>8</v>
      </c>
    </row>
    <row r="37" spans="1:20">
      <c r="A37" s="9">
        <v>32</v>
      </c>
      <c r="B37" s="11">
        <v>80020045</v>
      </c>
      <c r="C37" s="10" t="s">
        <v>35</v>
      </c>
      <c r="D37" s="9">
        <v>0</v>
      </c>
      <c r="E37" s="9">
        <v>16</v>
      </c>
      <c r="F37" s="9">
        <v>34</v>
      </c>
      <c r="G37" s="9">
        <v>50</v>
      </c>
      <c r="H37" s="9">
        <v>77</v>
      </c>
      <c r="I37" s="9">
        <v>99</v>
      </c>
      <c r="J37" s="9">
        <v>103</v>
      </c>
      <c r="K37" s="9">
        <v>127</v>
      </c>
      <c r="L37" s="9">
        <v>119</v>
      </c>
      <c r="M37" s="9">
        <v>122</v>
      </c>
      <c r="N37" s="9">
        <v>647</v>
      </c>
      <c r="O37" s="9">
        <v>0</v>
      </c>
      <c r="P37" s="9">
        <v>0</v>
      </c>
      <c r="Q37" s="9">
        <v>0</v>
      </c>
      <c r="R37" s="9">
        <v>0</v>
      </c>
      <c r="S37" s="9">
        <v>697</v>
      </c>
      <c r="T37" s="9">
        <v>24</v>
      </c>
    </row>
    <row r="38" spans="1:20">
      <c r="A38" s="9">
        <v>33</v>
      </c>
      <c r="B38" s="11">
        <v>80020046</v>
      </c>
      <c r="C38" s="10" t="s">
        <v>36</v>
      </c>
      <c r="D38" s="9">
        <v>8</v>
      </c>
      <c r="E38" s="9">
        <v>19</v>
      </c>
      <c r="F38" s="9">
        <v>19</v>
      </c>
      <c r="G38" s="9">
        <v>46</v>
      </c>
      <c r="H38" s="9">
        <v>28</v>
      </c>
      <c r="I38" s="9">
        <v>37</v>
      </c>
      <c r="J38" s="9">
        <v>33</v>
      </c>
      <c r="K38" s="9">
        <v>34</v>
      </c>
      <c r="L38" s="9">
        <v>34</v>
      </c>
      <c r="M38" s="9">
        <v>34</v>
      </c>
      <c r="N38" s="9">
        <v>200</v>
      </c>
      <c r="O38" s="9">
        <v>44</v>
      </c>
      <c r="P38" s="9">
        <v>17</v>
      </c>
      <c r="Q38" s="9">
        <v>27</v>
      </c>
      <c r="R38" s="9">
        <v>88</v>
      </c>
      <c r="S38" s="9">
        <v>334</v>
      </c>
      <c r="T38" s="9">
        <v>13</v>
      </c>
    </row>
    <row r="39" spans="1:20">
      <c r="A39" s="9">
        <v>34</v>
      </c>
      <c r="B39" s="11">
        <v>80020049</v>
      </c>
      <c r="C39" s="10" t="s">
        <v>37</v>
      </c>
      <c r="D39" s="9">
        <v>0</v>
      </c>
      <c r="E39" s="9">
        <v>4</v>
      </c>
      <c r="F39" s="9">
        <v>11</v>
      </c>
      <c r="G39" s="9">
        <v>15</v>
      </c>
      <c r="H39" s="9">
        <v>14</v>
      </c>
      <c r="I39" s="9">
        <v>17</v>
      </c>
      <c r="J39" s="9">
        <v>5</v>
      </c>
      <c r="K39" s="9">
        <v>16</v>
      </c>
      <c r="L39" s="9">
        <v>10</v>
      </c>
      <c r="M39" s="9">
        <v>17</v>
      </c>
      <c r="N39" s="9">
        <v>79</v>
      </c>
      <c r="O39" s="9">
        <v>11</v>
      </c>
      <c r="P39" s="9">
        <v>9</v>
      </c>
      <c r="Q39" s="9">
        <v>2</v>
      </c>
      <c r="R39" s="9">
        <v>22</v>
      </c>
      <c r="S39" s="9">
        <v>116</v>
      </c>
      <c r="T39" s="9">
        <v>11</v>
      </c>
    </row>
    <row r="40" spans="1:20">
      <c r="A40" s="9">
        <v>35</v>
      </c>
      <c r="B40" s="11">
        <v>80020050</v>
      </c>
      <c r="C40" s="10" t="s">
        <v>38</v>
      </c>
      <c r="D40" s="9">
        <v>0</v>
      </c>
      <c r="E40" s="9">
        <v>4</v>
      </c>
      <c r="F40" s="9">
        <v>2</v>
      </c>
      <c r="G40" s="9">
        <v>6</v>
      </c>
      <c r="H40" s="9">
        <v>1</v>
      </c>
      <c r="I40" s="9">
        <v>0</v>
      </c>
      <c r="J40" s="9">
        <v>3</v>
      </c>
      <c r="K40" s="9">
        <v>4</v>
      </c>
      <c r="L40" s="9">
        <v>4</v>
      </c>
      <c r="M40" s="9">
        <v>2</v>
      </c>
      <c r="N40" s="9">
        <v>14</v>
      </c>
      <c r="O40" s="9">
        <v>0</v>
      </c>
      <c r="P40" s="9">
        <v>0</v>
      </c>
      <c r="Q40" s="9">
        <v>0</v>
      </c>
      <c r="R40" s="9">
        <v>0</v>
      </c>
      <c r="S40" s="9">
        <v>20</v>
      </c>
      <c r="T40" s="9">
        <v>7</v>
      </c>
    </row>
    <row r="41" spans="1:20">
      <c r="A41" s="9">
        <v>36</v>
      </c>
      <c r="B41" s="11">
        <v>80020051</v>
      </c>
      <c r="C41" s="10" t="s">
        <v>39</v>
      </c>
      <c r="D41" s="9">
        <v>0</v>
      </c>
      <c r="E41" s="9">
        <v>0</v>
      </c>
      <c r="F41" s="9">
        <v>0</v>
      </c>
      <c r="G41" s="9">
        <v>0</v>
      </c>
      <c r="H41" s="9">
        <v>5</v>
      </c>
      <c r="I41" s="9">
        <v>3</v>
      </c>
      <c r="J41" s="9">
        <v>7</v>
      </c>
      <c r="K41" s="9">
        <v>1</v>
      </c>
      <c r="L41" s="9">
        <v>4</v>
      </c>
      <c r="M41" s="9">
        <v>4</v>
      </c>
      <c r="N41" s="9">
        <v>24</v>
      </c>
      <c r="O41" s="9">
        <v>0</v>
      </c>
      <c r="P41" s="9">
        <v>0</v>
      </c>
      <c r="Q41" s="9">
        <v>0</v>
      </c>
      <c r="R41" s="9">
        <v>0</v>
      </c>
      <c r="S41" s="9">
        <v>24</v>
      </c>
      <c r="T41" s="9">
        <v>6</v>
      </c>
    </row>
    <row r="42" spans="1:20">
      <c r="A42" s="9">
        <v>37</v>
      </c>
      <c r="B42" s="11">
        <v>80020052</v>
      </c>
      <c r="C42" s="10" t="s">
        <v>40</v>
      </c>
      <c r="D42" s="9">
        <v>2</v>
      </c>
      <c r="E42" s="9">
        <v>1</v>
      </c>
      <c r="F42" s="9">
        <v>5</v>
      </c>
      <c r="G42" s="9">
        <v>8</v>
      </c>
      <c r="H42" s="9">
        <v>20</v>
      </c>
      <c r="I42" s="9">
        <v>25</v>
      </c>
      <c r="J42" s="9">
        <v>42</v>
      </c>
      <c r="K42" s="9">
        <v>41</v>
      </c>
      <c r="L42" s="9">
        <v>24</v>
      </c>
      <c r="M42" s="9">
        <v>48</v>
      </c>
      <c r="N42" s="9">
        <v>200</v>
      </c>
      <c r="O42" s="9">
        <v>16</v>
      </c>
      <c r="P42" s="9">
        <v>21</v>
      </c>
      <c r="Q42" s="9">
        <v>23</v>
      </c>
      <c r="R42" s="9">
        <v>60</v>
      </c>
      <c r="S42" s="9">
        <v>268</v>
      </c>
      <c r="T42" s="9">
        <v>14</v>
      </c>
    </row>
    <row r="43" spans="1:20">
      <c r="A43" s="9">
        <v>38</v>
      </c>
      <c r="B43" s="11">
        <v>80020053</v>
      </c>
      <c r="C43" s="10" t="s">
        <v>41</v>
      </c>
      <c r="D43" s="9">
        <v>0</v>
      </c>
      <c r="E43" s="9">
        <v>4</v>
      </c>
      <c r="F43" s="9">
        <v>11</v>
      </c>
      <c r="G43" s="9">
        <v>15</v>
      </c>
      <c r="H43" s="9">
        <v>19</v>
      </c>
      <c r="I43" s="9">
        <v>22</v>
      </c>
      <c r="J43" s="9">
        <v>28</v>
      </c>
      <c r="K43" s="9">
        <v>31</v>
      </c>
      <c r="L43" s="9">
        <v>31</v>
      </c>
      <c r="M43" s="9">
        <v>27</v>
      </c>
      <c r="N43" s="9">
        <v>158</v>
      </c>
      <c r="O43" s="9">
        <v>0</v>
      </c>
      <c r="P43" s="9">
        <v>0</v>
      </c>
      <c r="Q43" s="9">
        <v>0</v>
      </c>
      <c r="R43" s="9">
        <v>0</v>
      </c>
      <c r="S43" s="9">
        <v>173</v>
      </c>
      <c r="T43" s="9">
        <v>8</v>
      </c>
    </row>
    <row r="44" spans="1:20">
      <c r="A44" s="9">
        <v>39</v>
      </c>
      <c r="B44" s="11">
        <v>80020054</v>
      </c>
      <c r="C44" s="10" t="s">
        <v>42</v>
      </c>
      <c r="D44" s="9">
        <v>7</v>
      </c>
      <c r="E44" s="9">
        <v>8</v>
      </c>
      <c r="F44" s="9">
        <v>9</v>
      </c>
      <c r="G44" s="9">
        <v>24</v>
      </c>
      <c r="H44" s="9">
        <v>12</v>
      </c>
      <c r="I44" s="9">
        <v>20</v>
      </c>
      <c r="J44" s="9">
        <v>12</v>
      </c>
      <c r="K44" s="9">
        <v>9</v>
      </c>
      <c r="L44" s="9">
        <v>11</v>
      </c>
      <c r="M44" s="9">
        <v>15</v>
      </c>
      <c r="N44" s="9">
        <v>79</v>
      </c>
      <c r="O44" s="9">
        <v>0</v>
      </c>
      <c r="P44" s="9">
        <v>0</v>
      </c>
      <c r="Q44" s="9">
        <v>0</v>
      </c>
      <c r="R44" s="9">
        <v>0</v>
      </c>
      <c r="S44" s="9">
        <v>103</v>
      </c>
      <c r="T44" s="9">
        <v>9</v>
      </c>
    </row>
    <row r="45" spans="1:20">
      <c r="A45" s="9">
        <v>40</v>
      </c>
      <c r="B45" s="11">
        <v>80020055</v>
      </c>
      <c r="C45" s="10" t="s">
        <v>43</v>
      </c>
      <c r="D45" s="9">
        <v>2</v>
      </c>
      <c r="E45" s="9">
        <v>2</v>
      </c>
      <c r="F45" s="9">
        <v>4</v>
      </c>
      <c r="G45" s="9">
        <v>8</v>
      </c>
      <c r="H45" s="9">
        <v>3</v>
      </c>
      <c r="I45" s="9">
        <v>3</v>
      </c>
      <c r="J45" s="9">
        <v>1</v>
      </c>
      <c r="K45" s="9">
        <v>4</v>
      </c>
      <c r="L45" s="9">
        <v>4</v>
      </c>
      <c r="M45" s="9">
        <v>2</v>
      </c>
      <c r="N45" s="9">
        <v>17</v>
      </c>
      <c r="O45" s="9">
        <v>0</v>
      </c>
      <c r="P45" s="9">
        <v>0</v>
      </c>
      <c r="Q45" s="9">
        <v>0</v>
      </c>
      <c r="R45" s="9">
        <v>0</v>
      </c>
      <c r="S45" s="9">
        <v>25</v>
      </c>
      <c r="T45" s="9">
        <v>9</v>
      </c>
    </row>
    <row r="46" spans="1:20">
      <c r="A46" s="9">
        <v>41</v>
      </c>
      <c r="B46" s="11">
        <v>80020056</v>
      </c>
      <c r="C46" s="10" t="s">
        <v>44</v>
      </c>
      <c r="D46" s="9">
        <v>0</v>
      </c>
      <c r="E46" s="9">
        <v>9</v>
      </c>
      <c r="F46" s="9">
        <v>9</v>
      </c>
      <c r="G46" s="9">
        <v>18</v>
      </c>
      <c r="H46" s="9">
        <v>14</v>
      </c>
      <c r="I46" s="9">
        <v>9</v>
      </c>
      <c r="J46" s="9">
        <v>16</v>
      </c>
      <c r="K46" s="9">
        <v>14</v>
      </c>
      <c r="L46" s="9">
        <v>21</v>
      </c>
      <c r="M46" s="9">
        <v>18</v>
      </c>
      <c r="N46" s="9">
        <v>92</v>
      </c>
      <c r="O46" s="9">
        <v>0</v>
      </c>
      <c r="P46" s="9">
        <v>0</v>
      </c>
      <c r="Q46" s="9">
        <v>0</v>
      </c>
      <c r="R46" s="9">
        <v>0</v>
      </c>
      <c r="S46" s="9">
        <v>110</v>
      </c>
      <c r="T46" s="9">
        <v>8</v>
      </c>
    </row>
    <row r="47" spans="1:20">
      <c r="A47" s="9">
        <v>42</v>
      </c>
      <c r="B47" s="11">
        <v>80020057</v>
      </c>
      <c r="C47" s="10" t="s">
        <v>45</v>
      </c>
      <c r="D47" s="9">
        <v>0</v>
      </c>
      <c r="E47" s="9">
        <v>0</v>
      </c>
      <c r="F47" s="9">
        <v>0</v>
      </c>
      <c r="G47" s="9">
        <v>0</v>
      </c>
      <c r="H47" s="9">
        <v>19</v>
      </c>
      <c r="I47" s="9">
        <v>21</v>
      </c>
      <c r="J47" s="9">
        <v>20</v>
      </c>
      <c r="K47" s="9">
        <v>16</v>
      </c>
      <c r="L47" s="9">
        <v>12</v>
      </c>
      <c r="M47" s="9">
        <v>13</v>
      </c>
      <c r="N47" s="9">
        <v>101</v>
      </c>
      <c r="O47" s="9">
        <v>0</v>
      </c>
      <c r="P47" s="9">
        <v>0</v>
      </c>
      <c r="Q47" s="9">
        <v>0</v>
      </c>
      <c r="R47" s="9">
        <v>0</v>
      </c>
      <c r="S47" s="9">
        <v>101</v>
      </c>
      <c r="T47" s="9">
        <v>6</v>
      </c>
    </row>
    <row r="48" spans="1:20">
      <c r="A48" s="83" t="s">
        <v>212</v>
      </c>
      <c r="B48" s="83"/>
      <c r="C48" s="83"/>
      <c r="D48" s="16">
        <f>SUM(D34:D47)</f>
        <v>40</v>
      </c>
      <c r="E48" s="16">
        <f t="shared" ref="E48:T48" si="1">SUM(E34:E47)</f>
        <v>75</v>
      </c>
      <c r="F48" s="16">
        <f t="shared" si="1"/>
        <v>127</v>
      </c>
      <c r="G48" s="16">
        <f t="shared" si="1"/>
        <v>242</v>
      </c>
      <c r="H48" s="16">
        <f t="shared" si="1"/>
        <v>246</v>
      </c>
      <c r="I48" s="16">
        <f t="shared" si="1"/>
        <v>304</v>
      </c>
      <c r="J48" s="16">
        <f t="shared" si="1"/>
        <v>302</v>
      </c>
      <c r="K48" s="16">
        <f t="shared" si="1"/>
        <v>333</v>
      </c>
      <c r="L48" s="16">
        <f t="shared" si="1"/>
        <v>327</v>
      </c>
      <c r="M48" s="16">
        <f t="shared" si="1"/>
        <v>350</v>
      </c>
      <c r="N48" s="16">
        <f t="shared" si="1"/>
        <v>1862</v>
      </c>
      <c r="O48" s="16">
        <f t="shared" si="1"/>
        <v>76</v>
      </c>
      <c r="P48" s="16">
        <f t="shared" si="1"/>
        <v>52</v>
      </c>
      <c r="Q48" s="16">
        <f t="shared" si="1"/>
        <v>55</v>
      </c>
      <c r="R48" s="16">
        <f t="shared" si="1"/>
        <v>183</v>
      </c>
      <c r="S48" s="16">
        <f t="shared" si="1"/>
        <v>2287</v>
      </c>
      <c r="T48" s="16">
        <f t="shared" si="1"/>
        <v>142</v>
      </c>
    </row>
    <row r="49" spans="1:20">
      <c r="A49" s="9">
        <v>43</v>
      </c>
      <c r="B49" s="11">
        <v>80020058</v>
      </c>
      <c r="C49" s="10" t="s">
        <v>46</v>
      </c>
      <c r="D49" s="9">
        <v>12</v>
      </c>
      <c r="E49" s="9">
        <v>14</v>
      </c>
      <c r="F49" s="9">
        <v>13</v>
      </c>
      <c r="G49" s="9">
        <v>39</v>
      </c>
      <c r="H49" s="9">
        <v>28</v>
      </c>
      <c r="I49" s="9">
        <v>36</v>
      </c>
      <c r="J49" s="9">
        <v>45</v>
      </c>
      <c r="K49" s="9">
        <v>47</v>
      </c>
      <c r="L49" s="9">
        <v>52</v>
      </c>
      <c r="M49" s="9">
        <v>52</v>
      </c>
      <c r="N49" s="9">
        <v>260</v>
      </c>
      <c r="O49" s="9">
        <v>41</v>
      </c>
      <c r="P49" s="9">
        <v>42</v>
      </c>
      <c r="Q49" s="9">
        <v>42</v>
      </c>
      <c r="R49" s="9">
        <v>125</v>
      </c>
      <c r="S49" s="9">
        <v>424</v>
      </c>
      <c r="T49" s="9">
        <v>20</v>
      </c>
    </row>
    <row r="50" spans="1:20">
      <c r="A50" s="9">
        <v>44</v>
      </c>
      <c r="B50" s="11">
        <v>80020059</v>
      </c>
      <c r="C50" s="10" t="s">
        <v>47</v>
      </c>
      <c r="D50" s="9">
        <v>12</v>
      </c>
      <c r="E50" s="9">
        <v>7</v>
      </c>
      <c r="F50" s="9">
        <v>8</v>
      </c>
      <c r="G50" s="9">
        <v>27</v>
      </c>
      <c r="H50" s="9">
        <v>10</v>
      </c>
      <c r="I50" s="9">
        <v>10</v>
      </c>
      <c r="J50" s="9">
        <v>9</v>
      </c>
      <c r="K50" s="9">
        <v>9</v>
      </c>
      <c r="L50" s="9">
        <v>10</v>
      </c>
      <c r="M50" s="9">
        <v>6</v>
      </c>
      <c r="N50" s="9">
        <v>54</v>
      </c>
      <c r="O50" s="9">
        <v>0</v>
      </c>
      <c r="P50" s="9">
        <v>0</v>
      </c>
      <c r="Q50" s="9">
        <v>0</v>
      </c>
      <c r="R50" s="9">
        <v>0</v>
      </c>
      <c r="S50" s="9">
        <v>81</v>
      </c>
      <c r="T50" s="9">
        <v>9</v>
      </c>
    </row>
    <row r="51" spans="1:20">
      <c r="A51" s="9">
        <v>45</v>
      </c>
      <c r="B51" s="11">
        <v>80020060</v>
      </c>
      <c r="C51" s="10" t="s">
        <v>48</v>
      </c>
      <c r="D51" s="9">
        <v>15</v>
      </c>
      <c r="E51" s="9">
        <v>18</v>
      </c>
      <c r="F51" s="9">
        <v>29</v>
      </c>
      <c r="G51" s="9">
        <v>62</v>
      </c>
      <c r="H51" s="9">
        <v>31</v>
      </c>
      <c r="I51" s="9">
        <v>20</v>
      </c>
      <c r="J51" s="9">
        <v>31</v>
      </c>
      <c r="K51" s="9">
        <v>25</v>
      </c>
      <c r="L51" s="9">
        <v>21</v>
      </c>
      <c r="M51" s="9">
        <v>22</v>
      </c>
      <c r="N51" s="9">
        <v>150</v>
      </c>
      <c r="O51" s="9">
        <v>19</v>
      </c>
      <c r="P51" s="9">
        <v>12</v>
      </c>
      <c r="Q51" s="9">
        <v>6</v>
      </c>
      <c r="R51" s="9">
        <v>37</v>
      </c>
      <c r="S51" s="9">
        <v>249</v>
      </c>
      <c r="T51" s="9">
        <v>12</v>
      </c>
    </row>
    <row r="52" spans="1:20">
      <c r="A52" s="9">
        <v>46</v>
      </c>
      <c r="B52" s="11">
        <v>80020061</v>
      </c>
      <c r="C52" s="10" t="s">
        <v>49</v>
      </c>
      <c r="D52" s="9">
        <v>5</v>
      </c>
      <c r="E52" s="9">
        <v>5</v>
      </c>
      <c r="F52" s="9">
        <v>7</v>
      </c>
      <c r="G52" s="9">
        <v>17</v>
      </c>
      <c r="H52" s="9">
        <v>8</v>
      </c>
      <c r="I52" s="9">
        <v>13</v>
      </c>
      <c r="J52" s="9">
        <v>20</v>
      </c>
      <c r="K52" s="9">
        <v>16</v>
      </c>
      <c r="L52" s="9">
        <v>13</v>
      </c>
      <c r="M52" s="9">
        <v>14</v>
      </c>
      <c r="N52" s="9">
        <v>84</v>
      </c>
      <c r="O52" s="9">
        <v>0</v>
      </c>
      <c r="P52" s="9">
        <v>0</v>
      </c>
      <c r="Q52" s="9">
        <v>0</v>
      </c>
      <c r="R52" s="9">
        <v>0</v>
      </c>
      <c r="S52" s="9">
        <v>101</v>
      </c>
      <c r="T52" s="9">
        <v>9</v>
      </c>
    </row>
    <row r="53" spans="1:20">
      <c r="A53" s="9">
        <v>47</v>
      </c>
      <c r="B53" s="11">
        <v>80020062</v>
      </c>
      <c r="C53" s="10" t="s">
        <v>50</v>
      </c>
      <c r="D53" s="9">
        <v>0</v>
      </c>
      <c r="E53" s="9">
        <v>38</v>
      </c>
      <c r="F53" s="9">
        <v>48</v>
      </c>
      <c r="G53" s="9">
        <v>86</v>
      </c>
      <c r="H53" s="9">
        <v>47</v>
      </c>
      <c r="I53" s="9">
        <v>45</v>
      </c>
      <c r="J53" s="9">
        <v>47</v>
      </c>
      <c r="K53" s="9">
        <v>54</v>
      </c>
      <c r="L53" s="9">
        <v>91</v>
      </c>
      <c r="M53" s="9">
        <v>63</v>
      </c>
      <c r="N53" s="9">
        <v>347</v>
      </c>
      <c r="O53" s="9">
        <v>0</v>
      </c>
      <c r="P53" s="9">
        <v>0</v>
      </c>
      <c r="Q53" s="9">
        <v>0</v>
      </c>
      <c r="R53" s="9">
        <v>0</v>
      </c>
      <c r="S53" s="9">
        <v>433</v>
      </c>
      <c r="T53" s="9">
        <v>17</v>
      </c>
    </row>
    <row r="54" spans="1:20">
      <c r="A54" s="9">
        <v>48</v>
      </c>
      <c r="B54" s="11">
        <v>80020063</v>
      </c>
      <c r="C54" s="10" t="s">
        <v>51</v>
      </c>
      <c r="D54" s="9">
        <v>15</v>
      </c>
      <c r="E54" s="9">
        <v>23</v>
      </c>
      <c r="F54" s="9">
        <v>21</v>
      </c>
      <c r="G54" s="9">
        <v>59</v>
      </c>
      <c r="H54" s="9">
        <v>13</v>
      </c>
      <c r="I54" s="9">
        <v>17</v>
      </c>
      <c r="J54" s="9">
        <v>24</v>
      </c>
      <c r="K54" s="9">
        <v>20</v>
      </c>
      <c r="L54" s="9">
        <v>18</v>
      </c>
      <c r="M54" s="9">
        <v>16</v>
      </c>
      <c r="N54" s="9">
        <v>108</v>
      </c>
      <c r="O54" s="9">
        <v>0</v>
      </c>
      <c r="P54" s="9">
        <v>0</v>
      </c>
      <c r="Q54" s="9">
        <v>0</v>
      </c>
      <c r="R54" s="9">
        <v>0</v>
      </c>
      <c r="S54" s="9">
        <v>167</v>
      </c>
      <c r="T54" s="9">
        <v>9</v>
      </c>
    </row>
    <row r="55" spans="1:20">
      <c r="A55" s="9">
        <v>49</v>
      </c>
      <c r="B55" s="11">
        <v>80020064</v>
      </c>
      <c r="C55" s="10" t="s">
        <v>52</v>
      </c>
      <c r="D55" s="9">
        <v>0</v>
      </c>
      <c r="E55" s="9">
        <v>35</v>
      </c>
      <c r="F55" s="9">
        <v>21</v>
      </c>
      <c r="G55" s="9">
        <v>56</v>
      </c>
      <c r="H55" s="9">
        <v>28</v>
      </c>
      <c r="I55" s="9">
        <v>19</v>
      </c>
      <c r="J55" s="9">
        <v>34</v>
      </c>
      <c r="K55" s="9">
        <v>37</v>
      </c>
      <c r="L55" s="9">
        <v>30</v>
      </c>
      <c r="M55" s="9">
        <v>18</v>
      </c>
      <c r="N55" s="9">
        <v>166</v>
      </c>
      <c r="O55" s="9">
        <v>14</v>
      </c>
      <c r="P55" s="9">
        <v>17</v>
      </c>
      <c r="Q55" s="9">
        <v>11</v>
      </c>
      <c r="R55" s="9">
        <v>42</v>
      </c>
      <c r="S55" s="9">
        <v>264</v>
      </c>
      <c r="T55" s="9">
        <v>12</v>
      </c>
    </row>
    <row r="56" spans="1:20">
      <c r="A56" s="9">
        <v>50</v>
      </c>
      <c r="B56" s="11">
        <v>80020065</v>
      </c>
      <c r="C56" s="10" t="s">
        <v>53</v>
      </c>
      <c r="D56" s="9">
        <v>0</v>
      </c>
      <c r="E56" s="9">
        <v>18</v>
      </c>
      <c r="F56" s="9">
        <v>22</v>
      </c>
      <c r="G56" s="9">
        <v>40</v>
      </c>
      <c r="H56" s="9">
        <v>18</v>
      </c>
      <c r="I56" s="9">
        <v>26</v>
      </c>
      <c r="J56" s="9">
        <v>26</v>
      </c>
      <c r="K56" s="9">
        <v>21</v>
      </c>
      <c r="L56" s="9">
        <v>25</v>
      </c>
      <c r="M56" s="9">
        <v>20</v>
      </c>
      <c r="N56" s="9">
        <v>136</v>
      </c>
      <c r="O56" s="9">
        <v>22</v>
      </c>
      <c r="P56" s="9">
        <v>16</v>
      </c>
      <c r="Q56" s="9">
        <v>11</v>
      </c>
      <c r="R56" s="9">
        <v>49</v>
      </c>
      <c r="S56" s="9">
        <v>225</v>
      </c>
      <c r="T56" s="9">
        <v>11</v>
      </c>
    </row>
    <row r="57" spans="1:20">
      <c r="A57" s="9">
        <v>51</v>
      </c>
      <c r="B57" s="11">
        <v>80020066</v>
      </c>
      <c r="C57" s="10" t="s">
        <v>54</v>
      </c>
      <c r="D57" s="9">
        <v>6</v>
      </c>
      <c r="E57" s="9">
        <v>14</v>
      </c>
      <c r="F57" s="9">
        <v>7</v>
      </c>
      <c r="G57" s="9">
        <v>27</v>
      </c>
      <c r="H57" s="9">
        <v>13</v>
      </c>
      <c r="I57" s="9">
        <v>5</v>
      </c>
      <c r="J57" s="9">
        <v>9</v>
      </c>
      <c r="K57" s="9">
        <v>13</v>
      </c>
      <c r="L57" s="9">
        <v>10</v>
      </c>
      <c r="M57" s="9">
        <v>6</v>
      </c>
      <c r="N57" s="9">
        <v>56</v>
      </c>
      <c r="O57" s="9">
        <v>0</v>
      </c>
      <c r="P57" s="9">
        <v>0</v>
      </c>
      <c r="Q57" s="9">
        <v>0</v>
      </c>
      <c r="R57" s="9">
        <v>0</v>
      </c>
      <c r="S57" s="9">
        <v>83</v>
      </c>
      <c r="T57" s="9">
        <v>9</v>
      </c>
    </row>
    <row r="58" spans="1:20">
      <c r="A58" s="9">
        <v>52</v>
      </c>
      <c r="B58" s="11">
        <v>80020067</v>
      </c>
      <c r="C58" s="10" t="s">
        <v>55</v>
      </c>
      <c r="D58" s="9">
        <v>4</v>
      </c>
      <c r="E58" s="9">
        <v>5</v>
      </c>
      <c r="F58" s="9">
        <v>15</v>
      </c>
      <c r="G58" s="9">
        <v>24</v>
      </c>
      <c r="H58" s="9">
        <v>12</v>
      </c>
      <c r="I58" s="9">
        <v>13</v>
      </c>
      <c r="J58" s="9">
        <v>10</v>
      </c>
      <c r="K58" s="9">
        <v>13</v>
      </c>
      <c r="L58" s="9">
        <v>13</v>
      </c>
      <c r="M58" s="9">
        <v>9</v>
      </c>
      <c r="N58" s="9">
        <v>70</v>
      </c>
      <c r="O58" s="9">
        <v>0</v>
      </c>
      <c r="P58" s="9">
        <v>0</v>
      </c>
      <c r="Q58" s="9">
        <v>0</v>
      </c>
      <c r="R58" s="9">
        <v>0</v>
      </c>
      <c r="S58" s="9">
        <v>94</v>
      </c>
      <c r="T58" s="9">
        <v>9</v>
      </c>
    </row>
    <row r="59" spans="1:20">
      <c r="A59" s="9">
        <v>53</v>
      </c>
      <c r="B59" s="11">
        <v>80020068</v>
      </c>
      <c r="C59" s="10" t="s">
        <v>56</v>
      </c>
      <c r="D59" s="9">
        <v>1</v>
      </c>
      <c r="E59" s="9">
        <v>10</v>
      </c>
      <c r="F59" s="9">
        <v>11</v>
      </c>
      <c r="G59" s="9">
        <v>22</v>
      </c>
      <c r="H59" s="9">
        <v>15</v>
      </c>
      <c r="I59" s="9">
        <v>14</v>
      </c>
      <c r="J59" s="9">
        <v>16</v>
      </c>
      <c r="K59" s="9">
        <v>17</v>
      </c>
      <c r="L59" s="9">
        <v>19</v>
      </c>
      <c r="M59" s="9">
        <v>15</v>
      </c>
      <c r="N59" s="9">
        <v>96</v>
      </c>
      <c r="O59" s="9">
        <v>0</v>
      </c>
      <c r="P59" s="9">
        <v>0</v>
      </c>
      <c r="Q59" s="9">
        <v>0</v>
      </c>
      <c r="R59" s="9">
        <v>0</v>
      </c>
      <c r="S59" s="9">
        <v>118</v>
      </c>
      <c r="T59" s="9">
        <v>9</v>
      </c>
    </row>
    <row r="60" spans="1:20">
      <c r="A60" s="9">
        <v>54</v>
      </c>
      <c r="B60" s="11">
        <v>80020069</v>
      </c>
      <c r="C60" s="10" t="s">
        <v>57</v>
      </c>
      <c r="D60" s="9">
        <v>0</v>
      </c>
      <c r="E60" s="9">
        <v>22</v>
      </c>
      <c r="F60" s="9">
        <v>31</v>
      </c>
      <c r="G60" s="9">
        <v>53</v>
      </c>
      <c r="H60" s="9">
        <v>41</v>
      </c>
      <c r="I60" s="9">
        <v>26</v>
      </c>
      <c r="J60" s="9">
        <v>27</v>
      </c>
      <c r="K60" s="9">
        <v>31</v>
      </c>
      <c r="L60" s="9">
        <v>24</v>
      </c>
      <c r="M60" s="9">
        <v>19</v>
      </c>
      <c r="N60" s="9">
        <v>168</v>
      </c>
      <c r="O60" s="9">
        <v>16</v>
      </c>
      <c r="P60" s="9">
        <v>15</v>
      </c>
      <c r="Q60" s="9">
        <v>13</v>
      </c>
      <c r="R60" s="9">
        <v>44</v>
      </c>
      <c r="S60" s="9">
        <v>265</v>
      </c>
      <c r="T60" s="9">
        <v>12</v>
      </c>
    </row>
    <row r="61" spans="1:20">
      <c r="A61" s="9">
        <v>55</v>
      </c>
      <c r="B61" s="11">
        <v>80020070</v>
      </c>
      <c r="C61" s="10" t="s">
        <v>58</v>
      </c>
      <c r="D61" s="9">
        <v>12</v>
      </c>
      <c r="E61" s="9">
        <v>7</v>
      </c>
      <c r="F61" s="9">
        <v>6</v>
      </c>
      <c r="G61" s="9">
        <v>25</v>
      </c>
      <c r="H61" s="9">
        <v>10</v>
      </c>
      <c r="I61" s="9">
        <v>6</v>
      </c>
      <c r="J61" s="9">
        <v>12</v>
      </c>
      <c r="K61" s="9">
        <v>11</v>
      </c>
      <c r="L61" s="9">
        <v>12</v>
      </c>
      <c r="M61" s="9">
        <v>7</v>
      </c>
      <c r="N61" s="9">
        <v>58</v>
      </c>
      <c r="O61" s="9">
        <v>0</v>
      </c>
      <c r="P61" s="9">
        <v>0</v>
      </c>
      <c r="Q61" s="9">
        <v>0</v>
      </c>
      <c r="R61" s="9">
        <v>0</v>
      </c>
      <c r="S61" s="9">
        <v>83</v>
      </c>
      <c r="T61" s="9">
        <v>9</v>
      </c>
    </row>
    <row r="62" spans="1:20">
      <c r="A62" s="9">
        <v>56</v>
      </c>
      <c r="B62" s="11">
        <v>80020071</v>
      </c>
      <c r="C62" s="10" t="s">
        <v>59</v>
      </c>
      <c r="D62" s="9">
        <v>15</v>
      </c>
      <c r="E62" s="9">
        <v>19</v>
      </c>
      <c r="F62" s="9">
        <v>19</v>
      </c>
      <c r="G62" s="9">
        <v>53</v>
      </c>
      <c r="H62" s="9">
        <v>24</v>
      </c>
      <c r="I62" s="9">
        <v>28</v>
      </c>
      <c r="J62" s="9">
        <v>22</v>
      </c>
      <c r="K62" s="9">
        <v>31</v>
      </c>
      <c r="L62" s="9">
        <v>35</v>
      </c>
      <c r="M62" s="9">
        <v>23</v>
      </c>
      <c r="N62" s="9">
        <v>163</v>
      </c>
      <c r="O62" s="9">
        <v>0</v>
      </c>
      <c r="P62" s="9">
        <v>0</v>
      </c>
      <c r="Q62" s="9">
        <v>0</v>
      </c>
      <c r="R62" s="9">
        <v>0</v>
      </c>
      <c r="S62" s="9">
        <v>216</v>
      </c>
      <c r="T62" s="9">
        <v>9</v>
      </c>
    </row>
    <row r="63" spans="1:20">
      <c r="A63" s="9">
        <v>57</v>
      </c>
      <c r="B63" s="11">
        <v>80020073</v>
      </c>
      <c r="C63" s="10" t="s">
        <v>60</v>
      </c>
      <c r="D63" s="9">
        <v>22</v>
      </c>
      <c r="E63" s="9">
        <v>15</v>
      </c>
      <c r="F63" s="9">
        <v>33</v>
      </c>
      <c r="G63" s="9">
        <v>70</v>
      </c>
      <c r="H63" s="9">
        <v>24</v>
      </c>
      <c r="I63" s="9">
        <v>18</v>
      </c>
      <c r="J63" s="9">
        <v>34</v>
      </c>
      <c r="K63" s="9">
        <v>28</v>
      </c>
      <c r="L63" s="9">
        <v>29</v>
      </c>
      <c r="M63" s="9">
        <v>36</v>
      </c>
      <c r="N63" s="9">
        <v>169</v>
      </c>
      <c r="O63" s="9">
        <v>0</v>
      </c>
      <c r="P63" s="9">
        <v>0</v>
      </c>
      <c r="Q63" s="9">
        <v>0</v>
      </c>
      <c r="R63" s="9">
        <v>0</v>
      </c>
      <c r="S63" s="9">
        <v>239</v>
      </c>
      <c r="T63" s="9">
        <v>12</v>
      </c>
    </row>
    <row r="64" spans="1:20">
      <c r="A64" s="9">
        <v>58</v>
      </c>
      <c r="B64" s="11">
        <v>80020074</v>
      </c>
      <c r="C64" s="10" t="s">
        <v>61</v>
      </c>
      <c r="D64" s="9">
        <v>10</v>
      </c>
      <c r="E64" s="9">
        <v>17</v>
      </c>
      <c r="F64" s="9">
        <v>24</v>
      </c>
      <c r="G64" s="9">
        <v>51</v>
      </c>
      <c r="H64" s="9">
        <v>23</v>
      </c>
      <c r="I64" s="9">
        <v>26</v>
      </c>
      <c r="J64" s="9">
        <v>18</v>
      </c>
      <c r="K64" s="9">
        <v>24</v>
      </c>
      <c r="L64" s="9">
        <v>24</v>
      </c>
      <c r="M64" s="9">
        <v>30</v>
      </c>
      <c r="N64" s="9">
        <v>145</v>
      </c>
      <c r="O64" s="9">
        <v>0</v>
      </c>
      <c r="P64" s="9">
        <v>0</v>
      </c>
      <c r="Q64" s="9">
        <v>0</v>
      </c>
      <c r="R64" s="9">
        <v>0</v>
      </c>
      <c r="S64" s="9">
        <v>196</v>
      </c>
      <c r="T64" s="9">
        <v>9</v>
      </c>
    </row>
    <row r="65" spans="1:20">
      <c r="A65" s="9">
        <v>59</v>
      </c>
      <c r="B65" s="11">
        <v>80020075</v>
      </c>
      <c r="C65" s="10" t="s">
        <v>62</v>
      </c>
      <c r="D65" s="9">
        <v>0</v>
      </c>
      <c r="E65" s="9">
        <v>10</v>
      </c>
      <c r="F65" s="9">
        <v>16</v>
      </c>
      <c r="G65" s="9">
        <v>26</v>
      </c>
      <c r="H65" s="9">
        <v>11</v>
      </c>
      <c r="I65" s="9">
        <v>21</v>
      </c>
      <c r="J65" s="9">
        <v>12</v>
      </c>
      <c r="K65" s="9">
        <v>18</v>
      </c>
      <c r="L65" s="9">
        <v>18</v>
      </c>
      <c r="M65" s="9">
        <v>8</v>
      </c>
      <c r="N65" s="9">
        <v>88</v>
      </c>
      <c r="O65" s="9">
        <v>17</v>
      </c>
      <c r="P65" s="9">
        <v>25</v>
      </c>
      <c r="Q65" s="9">
        <v>12</v>
      </c>
      <c r="R65" s="9">
        <v>54</v>
      </c>
      <c r="S65" s="9">
        <v>168</v>
      </c>
      <c r="T65" s="9">
        <v>11</v>
      </c>
    </row>
    <row r="66" spans="1:20">
      <c r="A66" s="9">
        <v>60</v>
      </c>
      <c r="B66" s="11">
        <v>80020076</v>
      </c>
      <c r="C66" s="10" t="s">
        <v>63</v>
      </c>
      <c r="D66" s="9">
        <v>0</v>
      </c>
      <c r="E66" s="9">
        <v>105</v>
      </c>
      <c r="F66" s="9">
        <v>126</v>
      </c>
      <c r="G66" s="9">
        <v>231</v>
      </c>
      <c r="H66" s="9">
        <v>128</v>
      </c>
      <c r="I66" s="9">
        <v>147</v>
      </c>
      <c r="J66" s="9">
        <v>145</v>
      </c>
      <c r="K66" s="9">
        <v>169</v>
      </c>
      <c r="L66" s="9">
        <v>180</v>
      </c>
      <c r="M66" s="9">
        <v>149</v>
      </c>
      <c r="N66" s="9">
        <v>918</v>
      </c>
      <c r="O66" s="9">
        <v>0</v>
      </c>
      <c r="P66" s="9">
        <v>0</v>
      </c>
      <c r="Q66" s="9">
        <v>0</v>
      </c>
      <c r="R66" s="9">
        <v>0</v>
      </c>
      <c r="S66" s="9">
        <v>1149</v>
      </c>
      <c r="T66" s="9">
        <v>32</v>
      </c>
    </row>
    <row r="67" spans="1:20">
      <c r="A67" s="9">
        <v>61</v>
      </c>
      <c r="B67" s="11">
        <v>80020077</v>
      </c>
      <c r="C67" s="10" t="s">
        <v>64</v>
      </c>
      <c r="D67" s="9">
        <v>0</v>
      </c>
      <c r="E67" s="9">
        <v>12</v>
      </c>
      <c r="F67" s="9">
        <v>18</v>
      </c>
      <c r="G67" s="9">
        <v>30</v>
      </c>
      <c r="H67" s="9">
        <v>12</v>
      </c>
      <c r="I67" s="9">
        <v>12</v>
      </c>
      <c r="J67" s="9">
        <v>16</v>
      </c>
      <c r="K67" s="9">
        <v>12</v>
      </c>
      <c r="L67" s="9">
        <v>16</v>
      </c>
      <c r="M67" s="9">
        <v>23</v>
      </c>
      <c r="N67" s="9">
        <v>91</v>
      </c>
      <c r="O67" s="9">
        <v>0</v>
      </c>
      <c r="P67" s="9">
        <v>0</v>
      </c>
      <c r="Q67" s="9">
        <v>0</v>
      </c>
      <c r="R67" s="9">
        <v>0</v>
      </c>
      <c r="S67" s="9">
        <v>121</v>
      </c>
      <c r="T67" s="9">
        <v>8</v>
      </c>
    </row>
    <row r="68" spans="1:20">
      <c r="A68" s="9">
        <v>62</v>
      </c>
      <c r="B68" s="11">
        <v>80020078</v>
      </c>
      <c r="C68" s="10" t="s">
        <v>65</v>
      </c>
      <c r="D68" s="9">
        <v>0</v>
      </c>
      <c r="E68" s="9">
        <v>15</v>
      </c>
      <c r="F68" s="9">
        <v>17</v>
      </c>
      <c r="G68" s="9">
        <v>32</v>
      </c>
      <c r="H68" s="9">
        <v>12</v>
      </c>
      <c r="I68" s="9">
        <v>22</v>
      </c>
      <c r="J68" s="9">
        <v>19</v>
      </c>
      <c r="K68" s="9">
        <v>20</v>
      </c>
      <c r="L68" s="9">
        <v>23</v>
      </c>
      <c r="M68" s="9">
        <v>20</v>
      </c>
      <c r="N68" s="9">
        <v>116</v>
      </c>
      <c r="O68" s="9">
        <v>0</v>
      </c>
      <c r="P68" s="9">
        <v>0</v>
      </c>
      <c r="Q68" s="9">
        <v>0</v>
      </c>
      <c r="R68" s="9">
        <v>0</v>
      </c>
      <c r="S68" s="9">
        <v>148</v>
      </c>
      <c r="T68" s="9">
        <v>8</v>
      </c>
    </row>
    <row r="69" spans="1:20">
      <c r="A69" s="9">
        <v>63</v>
      </c>
      <c r="B69" s="11">
        <v>80020079</v>
      </c>
      <c r="C69" s="10" t="s">
        <v>66</v>
      </c>
      <c r="D69" s="9">
        <v>0</v>
      </c>
      <c r="E69" s="9">
        <v>7</v>
      </c>
      <c r="F69" s="9">
        <v>13</v>
      </c>
      <c r="G69" s="9">
        <v>20</v>
      </c>
      <c r="H69" s="9">
        <v>19</v>
      </c>
      <c r="I69" s="9">
        <v>20</v>
      </c>
      <c r="J69" s="9">
        <v>22</v>
      </c>
      <c r="K69" s="9">
        <v>25</v>
      </c>
      <c r="L69" s="9">
        <v>23</v>
      </c>
      <c r="M69" s="9">
        <v>31</v>
      </c>
      <c r="N69" s="9">
        <v>140</v>
      </c>
      <c r="O69" s="9">
        <v>0</v>
      </c>
      <c r="P69" s="9">
        <v>0</v>
      </c>
      <c r="Q69" s="9">
        <v>0</v>
      </c>
      <c r="R69" s="9">
        <v>0</v>
      </c>
      <c r="S69" s="9">
        <v>160</v>
      </c>
      <c r="T69" s="9">
        <v>8</v>
      </c>
    </row>
    <row r="70" spans="1:20">
      <c r="A70" s="9">
        <v>64</v>
      </c>
      <c r="B70" s="11">
        <v>80020080</v>
      </c>
      <c r="C70" s="10" t="s">
        <v>67</v>
      </c>
      <c r="D70" s="9">
        <v>8</v>
      </c>
      <c r="E70" s="9">
        <v>4</v>
      </c>
      <c r="F70" s="9">
        <v>11</v>
      </c>
      <c r="G70" s="9">
        <v>23</v>
      </c>
      <c r="H70" s="9">
        <v>19</v>
      </c>
      <c r="I70" s="9">
        <v>15</v>
      </c>
      <c r="J70" s="9">
        <v>19</v>
      </c>
      <c r="K70" s="9">
        <v>14</v>
      </c>
      <c r="L70" s="9">
        <v>13</v>
      </c>
      <c r="M70" s="9">
        <v>20</v>
      </c>
      <c r="N70" s="9">
        <v>100</v>
      </c>
      <c r="O70" s="9">
        <v>0</v>
      </c>
      <c r="P70" s="9">
        <v>0</v>
      </c>
      <c r="Q70" s="9">
        <v>0</v>
      </c>
      <c r="R70" s="9">
        <v>0</v>
      </c>
      <c r="S70" s="9">
        <v>123</v>
      </c>
      <c r="T70" s="9">
        <v>9</v>
      </c>
    </row>
    <row r="71" spans="1:20">
      <c r="A71" s="9">
        <v>65</v>
      </c>
      <c r="B71" s="11">
        <v>80020081</v>
      </c>
      <c r="C71" s="10" t="s">
        <v>68</v>
      </c>
      <c r="D71" s="9">
        <v>7</v>
      </c>
      <c r="E71" s="9">
        <v>10</v>
      </c>
      <c r="F71" s="9">
        <v>14</v>
      </c>
      <c r="G71" s="9">
        <v>31</v>
      </c>
      <c r="H71" s="9">
        <v>17</v>
      </c>
      <c r="I71" s="9">
        <v>23</v>
      </c>
      <c r="J71" s="9">
        <v>23</v>
      </c>
      <c r="K71" s="9">
        <v>24</v>
      </c>
      <c r="L71" s="9">
        <v>18</v>
      </c>
      <c r="M71" s="9">
        <v>18</v>
      </c>
      <c r="N71" s="9">
        <v>123</v>
      </c>
      <c r="O71" s="9">
        <v>14</v>
      </c>
      <c r="P71" s="9">
        <v>17</v>
      </c>
      <c r="Q71" s="9">
        <v>12</v>
      </c>
      <c r="R71" s="9">
        <v>43</v>
      </c>
      <c r="S71" s="9">
        <v>197</v>
      </c>
      <c r="T71" s="9">
        <v>12</v>
      </c>
    </row>
    <row r="72" spans="1:20">
      <c r="A72" s="9">
        <v>66</v>
      </c>
      <c r="B72" s="11">
        <v>80020083</v>
      </c>
      <c r="C72" s="10" t="s">
        <v>69</v>
      </c>
      <c r="D72" s="9">
        <v>2</v>
      </c>
      <c r="E72" s="9">
        <v>31</v>
      </c>
      <c r="F72" s="9">
        <v>40</v>
      </c>
      <c r="G72" s="9">
        <v>73</v>
      </c>
      <c r="H72" s="9">
        <v>33</v>
      </c>
      <c r="I72" s="9">
        <v>43</v>
      </c>
      <c r="J72" s="9">
        <v>40</v>
      </c>
      <c r="K72" s="9">
        <v>40</v>
      </c>
      <c r="L72" s="9">
        <v>51</v>
      </c>
      <c r="M72" s="9">
        <v>30</v>
      </c>
      <c r="N72" s="9">
        <v>237</v>
      </c>
      <c r="O72" s="9">
        <v>18</v>
      </c>
      <c r="P72" s="9">
        <v>28</v>
      </c>
      <c r="Q72" s="9">
        <v>31</v>
      </c>
      <c r="R72" s="9">
        <v>77</v>
      </c>
      <c r="S72" s="9">
        <v>387</v>
      </c>
      <c r="T72" s="9">
        <v>20</v>
      </c>
    </row>
    <row r="73" spans="1:20">
      <c r="A73" s="9">
        <v>67</v>
      </c>
      <c r="B73" s="11">
        <v>80020084</v>
      </c>
      <c r="C73" s="10" t="s">
        <v>70</v>
      </c>
      <c r="D73" s="9">
        <v>0</v>
      </c>
      <c r="E73" s="9">
        <v>28</v>
      </c>
      <c r="F73" s="9">
        <v>27</v>
      </c>
      <c r="G73" s="9">
        <v>55</v>
      </c>
      <c r="H73" s="9">
        <v>28</v>
      </c>
      <c r="I73" s="9">
        <v>27</v>
      </c>
      <c r="J73" s="9">
        <v>35</v>
      </c>
      <c r="K73" s="9">
        <v>40</v>
      </c>
      <c r="L73" s="9">
        <v>36</v>
      </c>
      <c r="M73" s="9">
        <v>21</v>
      </c>
      <c r="N73" s="9">
        <v>187</v>
      </c>
      <c r="O73" s="9">
        <v>0</v>
      </c>
      <c r="P73" s="9">
        <v>0</v>
      </c>
      <c r="Q73" s="9">
        <v>0</v>
      </c>
      <c r="R73" s="9">
        <v>0</v>
      </c>
      <c r="S73" s="9">
        <v>242</v>
      </c>
      <c r="T73" s="9">
        <v>8</v>
      </c>
    </row>
    <row r="74" spans="1:20">
      <c r="A74" s="9">
        <v>68</v>
      </c>
      <c r="B74" s="11">
        <v>80020085</v>
      </c>
      <c r="C74" s="10" t="s">
        <v>71</v>
      </c>
      <c r="D74" s="9">
        <v>32</v>
      </c>
      <c r="E74" s="9">
        <v>25</v>
      </c>
      <c r="F74" s="9">
        <v>29</v>
      </c>
      <c r="G74" s="9">
        <v>86</v>
      </c>
      <c r="H74" s="9">
        <v>27</v>
      </c>
      <c r="I74" s="9">
        <v>52</v>
      </c>
      <c r="J74" s="9">
        <v>28</v>
      </c>
      <c r="K74" s="9">
        <v>40</v>
      </c>
      <c r="L74" s="9">
        <v>42</v>
      </c>
      <c r="M74" s="9">
        <v>70</v>
      </c>
      <c r="N74" s="9">
        <v>259</v>
      </c>
      <c r="O74" s="9">
        <v>0</v>
      </c>
      <c r="P74" s="9">
        <v>0</v>
      </c>
      <c r="Q74" s="9">
        <v>0</v>
      </c>
      <c r="R74" s="9">
        <v>0</v>
      </c>
      <c r="S74" s="9">
        <v>345</v>
      </c>
      <c r="T74" s="9">
        <v>17</v>
      </c>
    </row>
    <row r="75" spans="1:20">
      <c r="A75" s="9">
        <v>69</v>
      </c>
      <c r="B75" s="11">
        <v>80020086</v>
      </c>
      <c r="C75" s="10" t="s">
        <v>72</v>
      </c>
      <c r="D75" s="9">
        <v>19</v>
      </c>
      <c r="E75" s="9">
        <v>34</v>
      </c>
      <c r="F75" s="9">
        <v>21</v>
      </c>
      <c r="G75" s="9">
        <v>74</v>
      </c>
      <c r="H75" s="9">
        <v>32</v>
      </c>
      <c r="I75" s="9">
        <v>28</v>
      </c>
      <c r="J75" s="9">
        <v>36</v>
      </c>
      <c r="K75" s="9">
        <v>25</v>
      </c>
      <c r="L75" s="9">
        <v>34</v>
      </c>
      <c r="M75" s="9">
        <v>25</v>
      </c>
      <c r="N75" s="9">
        <v>180</v>
      </c>
      <c r="O75" s="9">
        <v>0</v>
      </c>
      <c r="P75" s="9">
        <v>0</v>
      </c>
      <c r="Q75" s="9">
        <v>0</v>
      </c>
      <c r="R75" s="9">
        <v>0</v>
      </c>
      <c r="S75" s="9">
        <v>254</v>
      </c>
      <c r="T75" s="9">
        <v>13</v>
      </c>
    </row>
    <row r="76" spans="1:20">
      <c r="A76" s="9">
        <v>70</v>
      </c>
      <c r="B76" s="11">
        <v>80020087</v>
      </c>
      <c r="C76" s="10" t="s">
        <v>73</v>
      </c>
      <c r="D76" s="9">
        <v>40</v>
      </c>
      <c r="E76" s="9">
        <v>41</v>
      </c>
      <c r="F76" s="9">
        <v>41</v>
      </c>
      <c r="G76" s="9">
        <v>122</v>
      </c>
      <c r="H76" s="9">
        <v>46</v>
      </c>
      <c r="I76" s="9">
        <v>41</v>
      </c>
      <c r="J76" s="9">
        <v>47</v>
      </c>
      <c r="K76" s="9">
        <v>52</v>
      </c>
      <c r="L76" s="9">
        <v>46</v>
      </c>
      <c r="M76" s="9">
        <v>28</v>
      </c>
      <c r="N76" s="9">
        <v>260</v>
      </c>
      <c r="O76" s="9">
        <v>0</v>
      </c>
      <c r="P76" s="9">
        <v>0</v>
      </c>
      <c r="Q76" s="9">
        <v>0</v>
      </c>
      <c r="R76" s="9">
        <v>0</v>
      </c>
      <c r="S76" s="9">
        <v>382</v>
      </c>
      <c r="T76" s="9">
        <v>17</v>
      </c>
    </row>
    <row r="77" spans="1:20">
      <c r="A77" s="9">
        <v>71</v>
      </c>
      <c r="B77" s="11">
        <v>80020088</v>
      </c>
      <c r="C77" s="10" t="s">
        <v>74</v>
      </c>
      <c r="D77" s="9">
        <v>17</v>
      </c>
      <c r="E77" s="9">
        <v>9</v>
      </c>
      <c r="F77" s="9">
        <v>23</v>
      </c>
      <c r="G77" s="9">
        <v>49</v>
      </c>
      <c r="H77" s="9">
        <v>19</v>
      </c>
      <c r="I77" s="9">
        <v>16</v>
      </c>
      <c r="J77" s="9">
        <v>13</v>
      </c>
      <c r="K77" s="9">
        <v>13</v>
      </c>
      <c r="L77" s="9">
        <v>27</v>
      </c>
      <c r="M77" s="9">
        <v>18</v>
      </c>
      <c r="N77" s="9">
        <v>106</v>
      </c>
      <c r="O77" s="9">
        <v>0</v>
      </c>
      <c r="P77" s="9">
        <v>0</v>
      </c>
      <c r="Q77" s="9">
        <v>0</v>
      </c>
      <c r="R77" s="9">
        <v>0</v>
      </c>
      <c r="S77" s="9">
        <v>155</v>
      </c>
      <c r="T77" s="9">
        <v>9</v>
      </c>
    </row>
    <row r="78" spans="1:20">
      <c r="A78" s="9">
        <v>72</v>
      </c>
      <c r="B78" s="11">
        <v>80020089</v>
      </c>
      <c r="C78" s="10" t="s">
        <v>75</v>
      </c>
      <c r="D78" s="9">
        <v>0</v>
      </c>
      <c r="E78" s="9">
        <v>22</v>
      </c>
      <c r="F78" s="9">
        <v>16</v>
      </c>
      <c r="G78" s="9">
        <v>38</v>
      </c>
      <c r="H78" s="9">
        <v>20</v>
      </c>
      <c r="I78" s="9">
        <v>24</v>
      </c>
      <c r="J78" s="9">
        <v>22</v>
      </c>
      <c r="K78" s="9">
        <v>20</v>
      </c>
      <c r="L78" s="9">
        <v>31</v>
      </c>
      <c r="M78" s="9">
        <v>25</v>
      </c>
      <c r="N78" s="9">
        <v>142</v>
      </c>
      <c r="O78" s="9">
        <v>23</v>
      </c>
      <c r="P78" s="9">
        <v>28</v>
      </c>
      <c r="Q78" s="9">
        <v>22</v>
      </c>
      <c r="R78" s="9">
        <v>73</v>
      </c>
      <c r="S78" s="9">
        <v>253</v>
      </c>
      <c r="T78" s="9">
        <v>11</v>
      </c>
    </row>
    <row r="79" spans="1:20">
      <c r="A79" s="9">
        <v>73</v>
      </c>
      <c r="B79" s="11">
        <v>80020090</v>
      </c>
      <c r="C79" s="10" t="s">
        <v>76</v>
      </c>
      <c r="D79" s="9">
        <v>0</v>
      </c>
      <c r="E79" s="9">
        <v>18</v>
      </c>
      <c r="F79" s="9">
        <v>11</v>
      </c>
      <c r="G79" s="9">
        <v>29</v>
      </c>
      <c r="H79" s="9">
        <v>12</v>
      </c>
      <c r="I79" s="9">
        <v>16</v>
      </c>
      <c r="J79" s="9">
        <v>20</v>
      </c>
      <c r="K79" s="9">
        <v>13</v>
      </c>
      <c r="L79" s="9">
        <v>16</v>
      </c>
      <c r="M79" s="9">
        <v>23</v>
      </c>
      <c r="N79" s="9">
        <v>100</v>
      </c>
      <c r="O79" s="9">
        <v>0</v>
      </c>
      <c r="P79" s="9">
        <v>0</v>
      </c>
      <c r="Q79" s="9">
        <v>0</v>
      </c>
      <c r="R79" s="9">
        <v>0</v>
      </c>
      <c r="S79" s="9">
        <v>129</v>
      </c>
      <c r="T79" s="9">
        <v>8</v>
      </c>
    </row>
    <row r="80" spans="1:20">
      <c r="A80" s="9">
        <v>74</v>
      </c>
      <c r="B80" s="11">
        <v>80020091</v>
      </c>
      <c r="C80" s="10" t="s">
        <v>77</v>
      </c>
      <c r="D80" s="9">
        <v>0</v>
      </c>
      <c r="E80" s="9">
        <v>6</v>
      </c>
      <c r="F80" s="9">
        <v>14</v>
      </c>
      <c r="G80" s="9">
        <v>20</v>
      </c>
      <c r="H80" s="9">
        <v>7</v>
      </c>
      <c r="I80" s="9">
        <v>5</v>
      </c>
      <c r="J80" s="9">
        <v>7</v>
      </c>
      <c r="K80" s="9">
        <v>7</v>
      </c>
      <c r="L80" s="9">
        <v>10</v>
      </c>
      <c r="M80" s="9">
        <v>13</v>
      </c>
      <c r="N80" s="9">
        <v>49</v>
      </c>
      <c r="O80" s="9">
        <v>12</v>
      </c>
      <c r="P80" s="9">
        <v>16</v>
      </c>
      <c r="Q80" s="9">
        <v>9</v>
      </c>
      <c r="R80" s="9">
        <v>37</v>
      </c>
      <c r="S80" s="9">
        <v>106</v>
      </c>
      <c r="T80" s="9">
        <v>11</v>
      </c>
    </row>
    <row r="81" spans="1:20">
      <c r="A81" s="9">
        <v>75</v>
      </c>
      <c r="B81" s="11">
        <v>80020092</v>
      </c>
      <c r="C81" s="10" t="s">
        <v>78</v>
      </c>
      <c r="D81" s="9">
        <v>0</v>
      </c>
      <c r="E81" s="9">
        <v>12</v>
      </c>
      <c r="F81" s="9">
        <v>19</v>
      </c>
      <c r="G81" s="9">
        <v>31</v>
      </c>
      <c r="H81" s="9">
        <v>22</v>
      </c>
      <c r="I81" s="9">
        <v>17</v>
      </c>
      <c r="J81" s="9">
        <v>14</v>
      </c>
      <c r="K81" s="9">
        <v>13</v>
      </c>
      <c r="L81" s="9">
        <v>13</v>
      </c>
      <c r="M81" s="9">
        <v>17</v>
      </c>
      <c r="N81" s="9">
        <v>96</v>
      </c>
      <c r="O81" s="9">
        <v>0</v>
      </c>
      <c r="P81" s="9">
        <v>0</v>
      </c>
      <c r="Q81" s="9">
        <v>0</v>
      </c>
      <c r="R81" s="9">
        <v>0</v>
      </c>
      <c r="S81" s="9">
        <v>127</v>
      </c>
      <c r="T81" s="9">
        <v>8</v>
      </c>
    </row>
    <row r="82" spans="1:20">
      <c r="A82" s="9">
        <v>76</v>
      </c>
      <c r="B82" s="11">
        <v>80020093</v>
      </c>
      <c r="C82" s="10" t="s">
        <v>79</v>
      </c>
      <c r="D82" s="9">
        <v>15</v>
      </c>
      <c r="E82" s="9">
        <v>17</v>
      </c>
      <c r="F82" s="9">
        <v>27</v>
      </c>
      <c r="G82" s="9">
        <v>59</v>
      </c>
      <c r="H82" s="9">
        <v>19</v>
      </c>
      <c r="I82" s="9">
        <v>27</v>
      </c>
      <c r="J82" s="9">
        <v>20</v>
      </c>
      <c r="K82" s="9">
        <v>25</v>
      </c>
      <c r="L82" s="9">
        <v>24</v>
      </c>
      <c r="M82" s="9">
        <v>27</v>
      </c>
      <c r="N82" s="9">
        <v>142</v>
      </c>
      <c r="O82" s="9">
        <v>0</v>
      </c>
      <c r="P82" s="9">
        <v>0</v>
      </c>
      <c r="Q82" s="9">
        <v>0</v>
      </c>
      <c r="R82" s="9">
        <v>0</v>
      </c>
      <c r="S82" s="9">
        <v>201</v>
      </c>
      <c r="T82" s="9">
        <v>9</v>
      </c>
    </row>
    <row r="83" spans="1:20">
      <c r="A83" s="9">
        <v>77</v>
      </c>
      <c r="B83" s="11">
        <v>80020094</v>
      </c>
      <c r="C83" s="10" t="s">
        <v>80</v>
      </c>
      <c r="D83" s="9">
        <v>5</v>
      </c>
      <c r="E83" s="9">
        <v>8</v>
      </c>
      <c r="F83" s="9">
        <v>6</v>
      </c>
      <c r="G83" s="9">
        <v>19</v>
      </c>
      <c r="H83" s="9">
        <v>10</v>
      </c>
      <c r="I83" s="9">
        <v>10</v>
      </c>
      <c r="J83" s="9">
        <v>7</v>
      </c>
      <c r="K83" s="9">
        <v>5</v>
      </c>
      <c r="L83" s="9">
        <v>5</v>
      </c>
      <c r="M83" s="9">
        <v>7</v>
      </c>
      <c r="N83" s="9">
        <v>44</v>
      </c>
      <c r="O83" s="9">
        <v>0</v>
      </c>
      <c r="P83" s="9">
        <v>0</v>
      </c>
      <c r="Q83" s="9">
        <v>0</v>
      </c>
      <c r="R83" s="9">
        <v>0</v>
      </c>
      <c r="S83" s="9">
        <v>63</v>
      </c>
      <c r="T83" s="9">
        <v>9</v>
      </c>
    </row>
    <row r="84" spans="1:20">
      <c r="A84" s="9">
        <v>78</v>
      </c>
      <c r="B84" s="11">
        <v>80020095</v>
      </c>
      <c r="C84" s="10" t="s">
        <v>81</v>
      </c>
      <c r="D84" s="9">
        <v>0</v>
      </c>
      <c r="E84" s="9">
        <v>12</v>
      </c>
      <c r="F84" s="9">
        <v>22</v>
      </c>
      <c r="G84" s="9">
        <v>34</v>
      </c>
      <c r="H84" s="9">
        <v>17</v>
      </c>
      <c r="I84" s="9">
        <v>11</v>
      </c>
      <c r="J84" s="9">
        <v>5</v>
      </c>
      <c r="K84" s="9">
        <v>16</v>
      </c>
      <c r="L84" s="9">
        <v>6</v>
      </c>
      <c r="M84" s="9">
        <v>15</v>
      </c>
      <c r="N84" s="9">
        <v>70</v>
      </c>
      <c r="O84" s="9">
        <v>0</v>
      </c>
      <c r="P84" s="9">
        <v>0</v>
      </c>
      <c r="Q84" s="9">
        <v>0</v>
      </c>
      <c r="R84" s="9">
        <v>0</v>
      </c>
      <c r="S84" s="9">
        <v>104</v>
      </c>
      <c r="T84" s="9">
        <v>8</v>
      </c>
    </row>
    <row r="85" spans="1:20">
      <c r="A85" s="9">
        <v>79</v>
      </c>
      <c r="B85" s="11">
        <v>80020096</v>
      </c>
      <c r="C85" s="10" t="s">
        <v>82</v>
      </c>
      <c r="D85" s="9">
        <v>0</v>
      </c>
      <c r="E85" s="9">
        <v>3</v>
      </c>
      <c r="F85" s="9">
        <v>2</v>
      </c>
      <c r="G85" s="9">
        <v>5</v>
      </c>
      <c r="H85" s="9">
        <v>11</v>
      </c>
      <c r="I85" s="9">
        <v>18</v>
      </c>
      <c r="J85" s="9">
        <v>21</v>
      </c>
      <c r="K85" s="9">
        <v>14</v>
      </c>
      <c r="L85" s="9">
        <v>17</v>
      </c>
      <c r="M85" s="9">
        <v>22</v>
      </c>
      <c r="N85" s="9">
        <v>103</v>
      </c>
      <c r="O85" s="9">
        <v>32</v>
      </c>
      <c r="P85" s="9">
        <v>20</v>
      </c>
      <c r="Q85" s="9">
        <v>15</v>
      </c>
      <c r="R85" s="9">
        <v>67</v>
      </c>
      <c r="S85" s="9">
        <v>175</v>
      </c>
      <c r="T85" s="9">
        <v>11</v>
      </c>
    </row>
    <row r="86" spans="1:20">
      <c r="A86" s="9">
        <v>80</v>
      </c>
      <c r="B86" s="11">
        <v>80020097</v>
      </c>
      <c r="C86" s="10" t="s">
        <v>83</v>
      </c>
      <c r="D86" s="9">
        <v>16</v>
      </c>
      <c r="E86" s="9">
        <v>20</v>
      </c>
      <c r="F86" s="9">
        <v>32</v>
      </c>
      <c r="G86" s="9">
        <v>68</v>
      </c>
      <c r="H86" s="9">
        <v>23</v>
      </c>
      <c r="I86" s="9">
        <v>39</v>
      </c>
      <c r="J86" s="9">
        <v>27</v>
      </c>
      <c r="K86" s="9">
        <v>28</v>
      </c>
      <c r="L86" s="9">
        <v>28</v>
      </c>
      <c r="M86" s="9">
        <v>29</v>
      </c>
      <c r="N86" s="9">
        <v>174</v>
      </c>
      <c r="O86" s="9">
        <v>0</v>
      </c>
      <c r="P86" s="9">
        <v>0</v>
      </c>
      <c r="Q86" s="9">
        <v>0</v>
      </c>
      <c r="R86" s="9">
        <v>0</v>
      </c>
      <c r="S86" s="9">
        <v>242</v>
      </c>
      <c r="T86" s="9">
        <v>9</v>
      </c>
    </row>
    <row r="87" spans="1:20">
      <c r="A87" s="9">
        <v>81</v>
      </c>
      <c r="B87" s="11">
        <v>80020098</v>
      </c>
      <c r="C87" s="10" t="s">
        <v>84</v>
      </c>
      <c r="D87" s="9">
        <v>3</v>
      </c>
      <c r="E87" s="9">
        <v>11</v>
      </c>
      <c r="F87" s="9">
        <v>12</v>
      </c>
      <c r="G87" s="9">
        <v>26</v>
      </c>
      <c r="H87" s="9">
        <v>10</v>
      </c>
      <c r="I87" s="9">
        <v>18</v>
      </c>
      <c r="J87" s="9">
        <v>25</v>
      </c>
      <c r="K87" s="9">
        <v>24</v>
      </c>
      <c r="L87" s="9">
        <v>21</v>
      </c>
      <c r="M87" s="9">
        <v>30</v>
      </c>
      <c r="N87" s="9">
        <v>128</v>
      </c>
      <c r="O87" s="9">
        <v>0</v>
      </c>
      <c r="P87" s="9">
        <v>0</v>
      </c>
      <c r="Q87" s="9">
        <v>0</v>
      </c>
      <c r="R87" s="9">
        <v>0</v>
      </c>
      <c r="S87" s="9">
        <v>154</v>
      </c>
      <c r="T87" s="9">
        <v>9</v>
      </c>
    </row>
    <row r="88" spans="1:20">
      <c r="A88" s="9">
        <v>82</v>
      </c>
      <c r="B88" s="11">
        <v>80020099</v>
      </c>
      <c r="C88" s="10" t="s">
        <v>85</v>
      </c>
      <c r="D88" s="9">
        <v>0</v>
      </c>
      <c r="E88" s="9">
        <v>1</v>
      </c>
      <c r="F88" s="9">
        <v>2</v>
      </c>
      <c r="G88" s="9">
        <v>3</v>
      </c>
      <c r="H88" s="9">
        <v>2</v>
      </c>
      <c r="I88" s="9">
        <v>4</v>
      </c>
      <c r="J88" s="9">
        <v>2</v>
      </c>
      <c r="K88" s="9">
        <v>6</v>
      </c>
      <c r="L88" s="9">
        <v>6</v>
      </c>
      <c r="M88" s="9">
        <v>10</v>
      </c>
      <c r="N88" s="9">
        <v>30</v>
      </c>
      <c r="O88" s="9">
        <v>0</v>
      </c>
      <c r="P88" s="9">
        <v>0</v>
      </c>
      <c r="Q88" s="9">
        <v>0</v>
      </c>
      <c r="R88" s="9">
        <v>0</v>
      </c>
      <c r="S88" s="9">
        <v>33</v>
      </c>
      <c r="T88" s="9">
        <v>8</v>
      </c>
    </row>
    <row r="89" spans="1:20">
      <c r="A89" s="9">
        <v>83</v>
      </c>
      <c r="B89" s="11">
        <v>80020100</v>
      </c>
      <c r="C89" s="10" t="s">
        <v>86</v>
      </c>
      <c r="D89" s="9">
        <v>1</v>
      </c>
      <c r="E89" s="9">
        <v>5</v>
      </c>
      <c r="F89" s="9">
        <v>7</v>
      </c>
      <c r="G89" s="9">
        <v>13</v>
      </c>
      <c r="H89" s="9">
        <v>12</v>
      </c>
      <c r="I89" s="9">
        <v>12</v>
      </c>
      <c r="J89" s="9">
        <v>12</v>
      </c>
      <c r="K89" s="9">
        <v>6</v>
      </c>
      <c r="L89" s="9">
        <v>17</v>
      </c>
      <c r="M89" s="9">
        <v>8</v>
      </c>
      <c r="N89" s="9">
        <v>67</v>
      </c>
      <c r="O89" s="9">
        <v>0</v>
      </c>
      <c r="P89" s="9">
        <v>0</v>
      </c>
      <c r="Q89" s="9">
        <v>0</v>
      </c>
      <c r="R89" s="9">
        <v>0</v>
      </c>
      <c r="S89" s="9">
        <v>80</v>
      </c>
      <c r="T89" s="9">
        <v>9</v>
      </c>
    </row>
    <row r="90" spans="1:20">
      <c r="A90" s="9">
        <v>84</v>
      </c>
      <c r="B90" s="11">
        <v>80020101</v>
      </c>
      <c r="C90" s="10" t="s">
        <v>87</v>
      </c>
      <c r="D90" s="9">
        <v>3</v>
      </c>
      <c r="E90" s="9">
        <v>10</v>
      </c>
      <c r="F90" s="9">
        <v>4</v>
      </c>
      <c r="G90" s="9">
        <v>17</v>
      </c>
      <c r="H90" s="9">
        <v>6</v>
      </c>
      <c r="I90" s="9">
        <v>14</v>
      </c>
      <c r="J90" s="9">
        <v>14</v>
      </c>
      <c r="K90" s="9">
        <v>8</v>
      </c>
      <c r="L90" s="9">
        <v>10</v>
      </c>
      <c r="M90" s="9">
        <v>10</v>
      </c>
      <c r="N90" s="9">
        <v>62</v>
      </c>
      <c r="O90" s="9">
        <v>3</v>
      </c>
      <c r="P90" s="9">
        <v>10</v>
      </c>
      <c r="Q90" s="9">
        <v>2</v>
      </c>
      <c r="R90" s="9">
        <v>15</v>
      </c>
      <c r="S90" s="9">
        <v>94</v>
      </c>
      <c r="T90" s="9">
        <v>12</v>
      </c>
    </row>
    <row r="91" spans="1:20">
      <c r="A91" s="9">
        <v>85</v>
      </c>
      <c r="B91" s="11">
        <v>80020102</v>
      </c>
      <c r="C91" s="10" t="s">
        <v>88</v>
      </c>
      <c r="D91" s="9">
        <v>2</v>
      </c>
      <c r="E91" s="9">
        <v>5</v>
      </c>
      <c r="F91" s="9">
        <v>3</v>
      </c>
      <c r="G91" s="9">
        <v>10</v>
      </c>
      <c r="H91" s="9">
        <v>3</v>
      </c>
      <c r="I91" s="9">
        <v>3</v>
      </c>
      <c r="J91" s="9">
        <v>10</v>
      </c>
      <c r="K91" s="9">
        <v>7</v>
      </c>
      <c r="L91" s="9">
        <v>4</v>
      </c>
      <c r="M91" s="9">
        <v>12</v>
      </c>
      <c r="N91" s="9">
        <v>39</v>
      </c>
      <c r="O91" s="9">
        <v>0</v>
      </c>
      <c r="P91" s="9">
        <v>0</v>
      </c>
      <c r="Q91" s="9">
        <v>0</v>
      </c>
      <c r="R91" s="9">
        <v>0</v>
      </c>
      <c r="S91" s="9">
        <v>49</v>
      </c>
      <c r="T91" s="9">
        <v>9</v>
      </c>
    </row>
    <row r="92" spans="1:20">
      <c r="A92" s="9">
        <v>86</v>
      </c>
      <c r="B92" s="11">
        <v>80020105</v>
      </c>
      <c r="C92" s="10" t="s">
        <v>89</v>
      </c>
      <c r="D92" s="9">
        <v>15</v>
      </c>
      <c r="E92" s="9">
        <v>5</v>
      </c>
      <c r="F92" s="9">
        <v>9</v>
      </c>
      <c r="G92" s="9">
        <v>29</v>
      </c>
      <c r="H92" s="9">
        <v>18</v>
      </c>
      <c r="I92" s="9">
        <v>12</v>
      </c>
      <c r="J92" s="9">
        <v>15</v>
      </c>
      <c r="K92" s="9">
        <v>17</v>
      </c>
      <c r="L92" s="9">
        <v>18</v>
      </c>
      <c r="M92" s="9">
        <v>14</v>
      </c>
      <c r="N92" s="9">
        <v>94</v>
      </c>
      <c r="O92" s="9">
        <v>0</v>
      </c>
      <c r="P92" s="9">
        <v>0</v>
      </c>
      <c r="Q92" s="9">
        <v>0</v>
      </c>
      <c r="R92" s="9">
        <v>0</v>
      </c>
      <c r="S92" s="9">
        <v>123</v>
      </c>
      <c r="T92" s="9">
        <v>9</v>
      </c>
    </row>
    <row r="93" spans="1:20">
      <c r="A93" s="9">
        <v>87</v>
      </c>
      <c r="B93" s="11">
        <v>80020106</v>
      </c>
      <c r="C93" s="10" t="s">
        <v>90</v>
      </c>
      <c r="D93" s="9">
        <v>0</v>
      </c>
      <c r="E93" s="9">
        <v>7</v>
      </c>
      <c r="F93" s="9">
        <v>6</v>
      </c>
      <c r="G93" s="9">
        <v>13</v>
      </c>
      <c r="H93" s="9">
        <v>7</v>
      </c>
      <c r="I93" s="9">
        <v>7</v>
      </c>
      <c r="J93" s="9">
        <v>5</v>
      </c>
      <c r="K93" s="9">
        <v>6</v>
      </c>
      <c r="L93" s="9">
        <v>6</v>
      </c>
      <c r="M93" s="9">
        <v>8</v>
      </c>
      <c r="N93" s="9">
        <v>39</v>
      </c>
      <c r="O93" s="9">
        <v>0</v>
      </c>
      <c r="P93" s="9">
        <v>0</v>
      </c>
      <c r="Q93" s="9">
        <v>0</v>
      </c>
      <c r="R93" s="9">
        <v>0</v>
      </c>
      <c r="S93" s="9">
        <v>52</v>
      </c>
      <c r="T93" s="9">
        <v>8</v>
      </c>
    </row>
    <row r="94" spans="1:20">
      <c r="A94" s="9">
        <v>88</v>
      </c>
      <c r="B94" s="11">
        <v>80020107</v>
      </c>
      <c r="C94" s="10" t="s">
        <v>91</v>
      </c>
      <c r="D94" s="9">
        <v>0</v>
      </c>
      <c r="E94" s="9">
        <v>9</v>
      </c>
      <c r="F94" s="9">
        <v>17</v>
      </c>
      <c r="G94" s="9">
        <v>26</v>
      </c>
      <c r="H94" s="9">
        <v>14</v>
      </c>
      <c r="I94" s="9">
        <v>16</v>
      </c>
      <c r="J94" s="9">
        <v>8</v>
      </c>
      <c r="K94" s="9">
        <v>10</v>
      </c>
      <c r="L94" s="9">
        <v>17</v>
      </c>
      <c r="M94" s="9">
        <v>18</v>
      </c>
      <c r="N94" s="9">
        <v>83</v>
      </c>
      <c r="O94" s="9">
        <v>0</v>
      </c>
      <c r="P94" s="9">
        <v>0</v>
      </c>
      <c r="Q94" s="9">
        <v>0</v>
      </c>
      <c r="R94" s="9">
        <v>0</v>
      </c>
      <c r="S94" s="9">
        <v>109</v>
      </c>
      <c r="T94" s="9">
        <v>8</v>
      </c>
    </row>
    <row r="95" spans="1:20">
      <c r="A95" s="83" t="s">
        <v>213</v>
      </c>
      <c r="B95" s="83"/>
      <c r="C95" s="83"/>
      <c r="D95" s="16">
        <f>SUM(D49:D94)</f>
        <v>314</v>
      </c>
      <c r="E95" s="16">
        <f t="shared" ref="E95:T95" si="2">SUM(E49:E94)</f>
        <v>769</v>
      </c>
      <c r="F95" s="16">
        <f t="shared" si="2"/>
        <v>920</v>
      </c>
      <c r="G95" s="16">
        <f t="shared" si="2"/>
        <v>2003</v>
      </c>
      <c r="H95" s="16">
        <f t="shared" si="2"/>
        <v>961</v>
      </c>
      <c r="I95" s="16">
        <f t="shared" si="2"/>
        <v>1042</v>
      </c>
      <c r="J95" s="16">
        <f t="shared" si="2"/>
        <v>1073</v>
      </c>
      <c r="K95" s="16">
        <f t="shared" si="2"/>
        <v>1114</v>
      </c>
      <c r="L95" s="16">
        <f t="shared" si="2"/>
        <v>1202</v>
      </c>
      <c r="M95" s="16">
        <f t="shared" si="2"/>
        <v>1105</v>
      </c>
      <c r="N95" s="16">
        <f t="shared" si="2"/>
        <v>6497</v>
      </c>
      <c r="O95" s="16">
        <f t="shared" si="2"/>
        <v>231</v>
      </c>
      <c r="P95" s="16">
        <f t="shared" si="2"/>
        <v>246</v>
      </c>
      <c r="Q95" s="16">
        <f t="shared" si="2"/>
        <v>186</v>
      </c>
      <c r="R95" s="16">
        <f t="shared" si="2"/>
        <v>663</v>
      </c>
      <c r="S95" s="16">
        <f t="shared" si="2"/>
        <v>9163</v>
      </c>
      <c r="T95" s="16">
        <f t="shared" si="2"/>
        <v>505</v>
      </c>
    </row>
    <row r="96" spans="1:20">
      <c r="A96" s="9">
        <v>89</v>
      </c>
      <c r="B96" s="11">
        <v>80020109</v>
      </c>
      <c r="C96" s="10" t="s">
        <v>92</v>
      </c>
      <c r="D96" s="9">
        <v>0</v>
      </c>
      <c r="E96" s="9">
        <v>20</v>
      </c>
      <c r="F96" s="9">
        <v>17</v>
      </c>
      <c r="G96" s="9">
        <v>37</v>
      </c>
      <c r="H96" s="9">
        <v>22</v>
      </c>
      <c r="I96" s="9">
        <v>18</v>
      </c>
      <c r="J96" s="9">
        <v>28</v>
      </c>
      <c r="K96" s="9">
        <v>26</v>
      </c>
      <c r="L96" s="9">
        <v>34</v>
      </c>
      <c r="M96" s="9">
        <v>21</v>
      </c>
      <c r="N96" s="9">
        <v>149</v>
      </c>
      <c r="O96" s="9">
        <v>0</v>
      </c>
      <c r="P96" s="9">
        <v>0</v>
      </c>
      <c r="Q96" s="9">
        <v>0</v>
      </c>
      <c r="R96" s="9">
        <v>0</v>
      </c>
      <c r="S96" s="9">
        <v>186</v>
      </c>
      <c r="T96" s="9">
        <v>9</v>
      </c>
    </row>
    <row r="97" spans="1:20">
      <c r="A97" s="9">
        <v>90</v>
      </c>
      <c r="B97" s="11">
        <v>80020110</v>
      </c>
      <c r="C97" s="10" t="s">
        <v>93</v>
      </c>
      <c r="D97" s="9">
        <v>0</v>
      </c>
      <c r="E97" s="9">
        <v>7</v>
      </c>
      <c r="F97" s="9">
        <v>11</v>
      </c>
      <c r="G97" s="9">
        <v>18</v>
      </c>
      <c r="H97" s="9">
        <v>14</v>
      </c>
      <c r="I97" s="9">
        <v>8</v>
      </c>
      <c r="J97" s="9">
        <v>14</v>
      </c>
      <c r="K97" s="9">
        <v>9</v>
      </c>
      <c r="L97" s="9">
        <v>8</v>
      </c>
      <c r="M97" s="9">
        <v>15</v>
      </c>
      <c r="N97" s="9">
        <v>68</v>
      </c>
      <c r="O97" s="9">
        <v>0</v>
      </c>
      <c r="P97" s="9">
        <v>0</v>
      </c>
      <c r="Q97" s="9">
        <v>0</v>
      </c>
      <c r="R97" s="9">
        <v>0</v>
      </c>
      <c r="S97" s="9">
        <v>86</v>
      </c>
      <c r="T97" s="9">
        <v>8</v>
      </c>
    </row>
    <row r="98" spans="1:20">
      <c r="A98" s="9">
        <v>91</v>
      </c>
      <c r="B98" s="11">
        <v>80020111</v>
      </c>
      <c r="C98" s="10" t="s">
        <v>94</v>
      </c>
      <c r="D98" s="9">
        <v>11</v>
      </c>
      <c r="E98" s="9">
        <v>15</v>
      </c>
      <c r="F98" s="9">
        <v>14</v>
      </c>
      <c r="G98" s="9">
        <v>40</v>
      </c>
      <c r="H98" s="9">
        <v>13</v>
      </c>
      <c r="I98" s="9">
        <v>16</v>
      </c>
      <c r="J98" s="9">
        <v>9</v>
      </c>
      <c r="K98" s="9">
        <v>19</v>
      </c>
      <c r="L98" s="9">
        <v>9</v>
      </c>
      <c r="M98" s="9">
        <v>15</v>
      </c>
      <c r="N98" s="9">
        <v>81</v>
      </c>
      <c r="O98" s="9">
        <v>0</v>
      </c>
      <c r="P98" s="9">
        <v>0</v>
      </c>
      <c r="Q98" s="9">
        <v>0</v>
      </c>
      <c r="R98" s="9">
        <v>0</v>
      </c>
      <c r="S98" s="9">
        <v>121</v>
      </c>
      <c r="T98" s="9">
        <v>9</v>
      </c>
    </row>
    <row r="99" spans="1:20">
      <c r="A99" s="9">
        <v>92</v>
      </c>
      <c r="B99" s="11">
        <v>80020112</v>
      </c>
      <c r="C99" s="10" t="s">
        <v>95</v>
      </c>
      <c r="D99" s="9">
        <v>0</v>
      </c>
      <c r="E99" s="9">
        <v>20</v>
      </c>
      <c r="F99" s="9">
        <v>18</v>
      </c>
      <c r="G99" s="9">
        <v>38</v>
      </c>
      <c r="H99" s="9">
        <v>13</v>
      </c>
      <c r="I99" s="9">
        <v>22</v>
      </c>
      <c r="J99" s="9">
        <v>17</v>
      </c>
      <c r="K99" s="9">
        <v>21</v>
      </c>
      <c r="L99" s="9">
        <v>13</v>
      </c>
      <c r="M99" s="9">
        <v>17</v>
      </c>
      <c r="N99" s="9">
        <v>103</v>
      </c>
      <c r="O99" s="9">
        <v>0</v>
      </c>
      <c r="P99" s="9">
        <v>0</v>
      </c>
      <c r="Q99" s="9">
        <v>0</v>
      </c>
      <c r="R99" s="9">
        <v>0</v>
      </c>
      <c r="S99" s="9">
        <v>141</v>
      </c>
      <c r="T99" s="9">
        <v>8</v>
      </c>
    </row>
    <row r="100" spans="1:20">
      <c r="A100" s="9">
        <v>93</v>
      </c>
      <c r="B100" s="11">
        <v>80020113</v>
      </c>
      <c r="C100" s="10" t="s">
        <v>96</v>
      </c>
      <c r="D100" s="9">
        <v>0</v>
      </c>
      <c r="E100" s="9">
        <v>0</v>
      </c>
      <c r="F100" s="9">
        <v>0</v>
      </c>
      <c r="G100" s="9">
        <v>0</v>
      </c>
      <c r="H100" s="9">
        <v>9</v>
      </c>
      <c r="I100" s="9">
        <v>28</v>
      </c>
      <c r="J100" s="9">
        <v>25</v>
      </c>
      <c r="K100" s="9">
        <v>23</v>
      </c>
      <c r="L100" s="9">
        <v>25</v>
      </c>
      <c r="M100" s="9">
        <v>20</v>
      </c>
      <c r="N100" s="9">
        <v>130</v>
      </c>
      <c r="O100" s="9">
        <v>0</v>
      </c>
      <c r="P100" s="9">
        <v>0</v>
      </c>
      <c r="Q100" s="9">
        <v>0</v>
      </c>
      <c r="R100" s="9">
        <v>0</v>
      </c>
      <c r="S100" s="9">
        <v>130</v>
      </c>
      <c r="T100" s="9">
        <v>6</v>
      </c>
    </row>
    <row r="101" spans="1:20">
      <c r="A101" s="9">
        <v>94</v>
      </c>
      <c r="B101" s="11">
        <v>80020115</v>
      </c>
      <c r="C101" s="10" t="s">
        <v>97</v>
      </c>
      <c r="D101" s="9">
        <v>0</v>
      </c>
      <c r="E101" s="9">
        <v>13</v>
      </c>
      <c r="F101" s="9">
        <v>14</v>
      </c>
      <c r="G101" s="9">
        <v>27</v>
      </c>
      <c r="H101" s="9">
        <v>6</v>
      </c>
      <c r="I101" s="9">
        <v>19</v>
      </c>
      <c r="J101" s="9">
        <v>14</v>
      </c>
      <c r="K101" s="9">
        <v>15</v>
      </c>
      <c r="L101" s="9">
        <v>27</v>
      </c>
      <c r="M101" s="9">
        <v>20</v>
      </c>
      <c r="N101" s="9">
        <v>101</v>
      </c>
      <c r="O101" s="9">
        <v>0</v>
      </c>
      <c r="P101" s="9">
        <v>0</v>
      </c>
      <c r="Q101" s="9">
        <v>0</v>
      </c>
      <c r="R101" s="9">
        <v>0</v>
      </c>
      <c r="S101" s="9">
        <v>128</v>
      </c>
      <c r="T101" s="9">
        <v>8</v>
      </c>
    </row>
    <row r="102" spans="1:20">
      <c r="A102" s="9">
        <v>95</v>
      </c>
      <c r="B102" s="11">
        <v>80020116</v>
      </c>
      <c r="C102" s="10" t="s">
        <v>98</v>
      </c>
      <c r="D102" s="9">
        <v>12</v>
      </c>
      <c r="E102" s="9">
        <v>16</v>
      </c>
      <c r="F102" s="9">
        <v>12</v>
      </c>
      <c r="G102" s="9">
        <v>40</v>
      </c>
      <c r="H102" s="9">
        <v>25</v>
      </c>
      <c r="I102" s="9">
        <v>14</v>
      </c>
      <c r="J102" s="9">
        <v>19</v>
      </c>
      <c r="K102" s="9">
        <v>13</v>
      </c>
      <c r="L102" s="9">
        <v>19</v>
      </c>
      <c r="M102" s="9">
        <v>24</v>
      </c>
      <c r="N102" s="9">
        <v>114</v>
      </c>
      <c r="O102" s="9">
        <v>20</v>
      </c>
      <c r="P102" s="9">
        <v>16</v>
      </c>
      <c r="Q102" s="9">
        <v>13</v>
      </c>
      <c r="R102" s="9">
        <v>49</v>
      </c>
      <c r="S102" s="9">
        <v>203</v>
      </c>
      <c r="T102" s="9">
        <v>12</v>
      </c>
    </row>
    <row r="103" spans="1:20">
      <c r="A103" s="9">
        <v>96</v>
      </c>
      <c r="B103" s="11">
        <v>80020117</v>
      </c>
      <c r="C103" s="10" t="s">
        <v>99</v>
      </c>
      <c r="D103" s="9">
        <v>0</v>
      </c>
      <c r="E103" s="9">
        <v>6</v>
      </c>
      <c r="F103" s="9">
        <v>8</v>
      </c>
      <c r="G103" s="9">
        <v>14</v>
      </c>
      <c r="H103" s="9">
        <v>11</v>
      </c>
      <c r="I103" s="9">
        <v>16</v>
      </c>
      <c r="J103" s="9">
        <v>12</v>
      </c>
      <c r="K103" s="9">
        <v>15</v>
      </c>
      <c r="L103" s="9">
        <v>13</v>
      </c>
      <c r="M103" s="9">
        <v>12</v>
      </c>
      <c r="N103" s="9">
        <v>79</v>
      </c>
      <c r="O103" s="9">
        <v>0</v>
      </c>
      <c r="P103" s="9">
        <v>0</v>
      </c>
      <c r="Q103" s="9">
        <v>0</v>
      </c>
      <c r="R103" s="9">
        <v>0</v>
      </c>
      <c r="S103" s="9">
        <v>93</v>
      </c>
      <c r="T103" s="9">
        <v>8</v>
      </c>
    </row>
    <row r="104" spans="1:20">
      <c r="A104" s="9">
        <v>97</v>
      </c>
      <c r="B104" s="11">
        <v>80020118</v>
      </c>
      <c r="C104" s="10" t="s">
        <v>100</v>
      </c>
      <c r="D104" s="9">
        <v>3</v>
      </c>
      <c r="E104" s="9">
        <v>7</v>
      </c>
      <c r="F104" s="9">
        <v>2</v>
      </c>
      <c r="G104" s="9">
        <v>12</v>
      </c>
      <c r="H104" s="9">
        <v>2</v>
      </c>
      <c r="I104" s="9">
        <v>4</v>
      </c>
      <c r="J104" s="9">
        <v>8</v>
      </c>
      <c r="K104" s="9">
        <v>5</v>
      </c>
      <c r="L104" s="9">
        <v>9</v>
      </c>
      <c r="M104" s="9">
        <v>9</v>
      </c>
      <c r="N104" s="9">
        <v>37</v>
      </c>
      <c r="O104" s="9">
        <v>0</v>
      </c>
      <c r="P104" s="9">
        <v>0</v>
      </c>
      <c r="Q104" s="9">
        <v>0</v>
      </c>
      <c r="R104" s="9">
        <v>0</v>
      </c>
      <c r="S104" s="9">
        <v>49</v>
      </c>
      <c r="T104" s="9">
        <v>9</v>
      </c>
    </row>
    <row r="105" spans="1:20">
      <c r="A105" s="9">
        <v>98</v>
      </c>
      <c r="B105" s="11">
        <v>80020119</v>
      </c>
      <c r="C105" s="10" t="s">
        <v>101</v>
      </c>
      <c r="D105" s="9">
        <v>15</v>
      </c>
      <c r="E105" s="9">
        <v>13</v>
      </c>
      <c r="F105" s="9">
        <v>14</v>
      </c>
      <c r="G105" s="9">
        <v>42</v>
      </c>
      <c r="H105" s="9">
        <v>14</v>
      </c>
      <c r="I105" s="9">
        <v>21</v>
      </c>
      <c r="J105" s="9">
        <v>10</v>
      </c>
      <c r="K105" s="9">
        <v>16</v>
      </c>
      <c r="L105" s="9">
        <v>16</v>
      </c>
      <c r="M105" s="9">
        <v>16</v>
      </c>
      <c r="N105" s="9">
        <v>93</v>
      </c>
      <c r="O105" s="9">
        <v>0</v>
      </c>
      <c r="P105" s="9">
        <v>0</v>
      </c>
      <c r="Q105" s="9">
        <v>0</v>
      </c>
      <c r="R105" s="9">
        <v>0</v>
      </c>
      <c r="S105" s="9">
        <v>135</v>
      </c>
      <c r="T105" s="9">
        <v>9</v>
      </c>
    </row>
    <row r="106" spans="1:20">
      <c r="A106" s="9">
        <v>99</v>
      </c>
      <c r="B106" s="11">
        <v>80020121</v>
      </c>
      <c r="C106" s="10" t="s">
        <v>102</v>
      </c>
      <c r="D106" s="9">
        <v>8</v>
      </c>
      <c r="E106" s="9">
        <v>9</v>
      </c>
      <c r="F106" s="9">
        <v>13</v>
      </c>
      <c r="G106" s="9">
        <v>30</v>
      </c>
      <c r="H106" s="9">
        <v>9</v>
      </c>
      <c r="I106" s="9">
        <v>14</v>
      </c>
      <c r="J106" s="9">
        <v>18</v>
      </c>
      <c r="K106" s="9">
        <v>15</v>
      </c>
      <c r="L106" s="9">
        <v>16</v>
      </c>
      <c r="M106" s="9">
        <v>12</v>
      </c>
      <c r="N106" s="9">
        <v>84</v>
      </c>
      <c r="O106" s="9">
        <v>22</v>
      </c>
      <c r="P106" s="9">
        <v>24</v>
      </c>
      <c r="Q106" s="9">
        <v>15</v>
      </c>
      <c r="R106" s="9">
        <v>61</v>
      </c>
      <c r="S106" s="9">
        <v>175</v>
      </c>
      <c r="T106" s="9">
        <v>12</v>
      </c>
    </row>
    <row r="107" spans="1:20">
      <c r="A107" s="9">
        <v>100</v>
      </c>
      <c r="B107" s="11">
        <v>80020122</v>
      </c>
      <c r="C107" s="10" t="s">
        <v>103</v>
      </c>
      <c r="D107" s="9">
        <v>24</v>
      </c>
      <c r="E107" s="9">
        <v>13</v>
      </c>
      <c r="F107" s="9">
        <v>11</v>
      </c>
      <c r="G107" s="9">
        <v>48</v>
      </c>
      <c r="H107" s="9">
        <v>20</v>
      </c>
      <c r="I107" s="9">
        <v>21</v>
      </c>
      <c r="J107" s="9">
        <v>13</v>
      </c>
      <c r="K107" s="9">
        <v>12</v>
      </c>
      <c r="L107" s="9">
        <v>9</v>
      </c>
      <c r="M107" s="9">
        <v>4</v>
      </c>
      <c r="N107" s="9">
        <v>79</v>
      </c>
      <c r="O107" s="9">
        <v>0</v>
      </c>
      <c r="P107" s="9">
        <v>0</v>
      </c>
      <c r="Q107" s="9">
        <v>0</v>
      </c>
      <c r="R107" s="9">
        <v>0</v>
      </c>
      <c r="S107" s="9">
        <v>127</v>
      </c>
      <c r="T107" s="9">
        <v>9</v>
      </c>
    </row>
    <row r="108" spans="1:20">
      <c r="A108" s="9">
        <v>101</v>
      </c>
      <c r="B108" s="11">
        <v>80020123</v>
      </c>
      <c r="C108" s="10" t="s">
        <v>104</v>
      </c>
      <c r="D108" s="9">
        <v>8</v>
      </c>
      <c r="E108" s="9">
        <v>13</v>
      </c>
      <c r="F108" s="9">
        <v>13</v>
      </c>
      <c r="G108" s="9">
        <v>34</v>
      </c>
      <c r="H108" s="9">
        <v>22</v>
      </c>
      <c r="I108" s="9">
        <v>19</v>
      </c>
      <c r="J108" s="9">
        <v>30</v>
      </c>
      <c r="K108" s="9">
        <v>35</v>
      </c>
      <c r="L108" s="9">
        <v>35</v>
      </c>
      <c r="M108" s="9">
        <v>26</v>
      </c>
      <c r="N108" s="9">
        <v>167</v>
      </c>
      <c r="O108" s="9">
        <v>0</v>
      </c>
      <c r="P108" s="9">
        <v>0</v>
      </c>
      <c r="Q108" s="9">
        <v>0</v>
      </c>
      <c r="R108" s="9">
        <v>0</v>
      </c>
      <c r="S108" s="9">
        <v>201</v>
      </c>
      <c r="T108" s="9">
        <v>9</v>
      </c>
    </row>
    <row r="109" spans="1:20">
      <c r="A109" s="9">
        <v>102</v>
      </c>
      <c r="B109" s="11">
        <v>80020126</v>
      </c>
      <c r="C109" s="10" t="s">
        <v>105</v>
      </c>
      <c r="D109" s="9">
        <v>8</v>
      </c>
      <c r="E109" s="9">
        <v>8</v>
      </c>
      <c r="F109" s="9">
        <v>10</v>
      </c>
      <c r="G109" s="9">
        <v>26</v>
      </c>
      <c r="H109" s="9">
        <v>10</v>
      </c>
      <c r="I109" s="9">
        <v>8</v>
      </c>
      <c r="J109" s="9">
        <v>9</v>
      </c>
      <c r="K109" s="9">
        <v>12</v>
      </c>
      <c r="L109" s="9">
        <v>10</v>
      </c>
      <c r="M109" s="9">
        <v>13</v>
      </c>
      <c r="N109" s="9">
        <v>62</v>
      </c>
      <c r="O109" s="9">
        <v>0</v>
      </c>
      <c r="P109" s="9">
        <v>0</v>
      </c>
      <c r="Q109" s="9">
        <v>0</v>
      </c>
      <c r="R109" s="9">
        <v>0</v>
      </c>
      <c r="S109" s="9">
        <v>88</v>
      </c>
      <c r="T109" s="9">
        <v>9</v>
      </c>
    </row>
    <row r="110" spans="1:20">
      <c r="A110" s="83" t="s">
        <v>215</v>
      </c>
      <c r="B110" s="83"/>
      <c r="C110" s="83"/>
      <c r="D110" s="16">
        <f>SUM(D96:D109)</f>
        <v>89</v>
      </c>
      <c r="E110" s="16">
        <f t="shared" ref="E110:T110" si="3">SUM(E96:E109)</f>
        <v>160</v>
      </c>
      <c r="F110" s="16">
        <f t="shared" si="3"/>
        <v>157</v>
      </c>
      <c r="G110" s="16">
        <f t="shared" si="3"/>
        <v>406</v>
      </c>
      <c r="H110" s="16">
        <f t="shared" si="3"/>
        <v>190</v>
      </c>
      <c r="I110" s="16">
        <f t="shared" si="3"/>
        <v>228</v>
      </c>
      <c r="J110" s="16">
        <f t="shared" si="3"/>
        <v>226</v>
      </c>
      <c r="K110" s="16">
        <f t="shared" si="3"/>
        <v>236</v>
      </c>
      <c r="L110" s="16">
        <f t="shared" si="3"/>
        <v>243</v>
      </c>
      <c r="M110" s="16">
        <f t="shared" si="3"/>
        <v>224</v>
      </c>
      <c r="N110" s="16">
        <f t="shared" si="3"/>
        <v>1347</v>
      </c>
      <c r="O110" s="16">
        <f t="shared" si="3"/>
        <v>42</v>
      </c>
      <c r="P110" s="16">
        <f t="shared" si="3"/>
        <v>40</v>
      </c>
      <c r="Q110" s="16">
        <f t="shared" si="3"/>
        <v>28</v>
      </c>
      <c r="R110" s="16">
        <f t="shared" si="3"/>
        <v>110</v>
      </c>
      <c r="S110" s="16">
        <f t="shared" si="3"/>
        <v>1863</v>
      </c>
      <c r="T110" s="16">
        <f t="shared" si="3"/>
        <v>125</v>
      </c>
    </row>
    <row r="111" spans="1:20">
      <c r="A111" s="9">
        <v>103</v>
      </c>
      <c r="B111" s="11">
        <v>80020127</v>
      </c>
      <c r="C111" s="10" t="s">
        <v>106</v>
      </c>
      <c r="D111" s="9">
        <v>3</v>
      </c>
      <c r="E111" s="9">
        <v>10</v>
      </c>
      <c r="F111" s="9">
        <v>4</v>
      </c>
      <c r="G111" s="9">
        <v>17</v>
      </c>
      <c r="H111" s="9">
        <v>28</v>
      </c>
      <c r="I111" s="9">
        <v>22</v>
      </c>
      <c r="J111" s="9">
        <v>33</v>
      </c>
      <c r="K111" s="9">
        <v>41</v>
      </c>
      <c r="L111" s="9">
        <v>27</v>
      </c>
      <c r="M111" s="9">
        <v>30</v>
      </c>
      <c r="N111" s="9">
        <v>181</v>
      </c>
      <c r="O111" s="9">
        <v>0</v>
      </c>
      <c r="P111" s="9">
        <v>0</v>
      </c>
      <c r="Q111" s="9">
        <v>0</v>
      </c>
      <c r="R111" s="9">
        <v>0</v>
      </c>
      <c r="S111" s="9">
        <v>198</v>
      </c>
      <c r="T111" s="9">
        <v>10</v>
      </c>
    </row>
    <row r="112" spans="1:20">
      <c r="A112" s="9">
        <v>104</v>
      </c>
      <c r="B112" s="11">
        <v>80020128</v>
      </c>
      <c r="C112" s="10" t="s">
        <v>107</v>
      </c>
      <c r="D112" s="9">
        <v>0</v>
      </c>
      <c r="E112" s="9">
        <v>14</v>
      </c>
      <c r="F112" s="9">
        <v>10</v>
      </c>
      <c r="G112" s="9">
        <v>24</v>
      </c>
      <c r="H112" s="9">
        <v>7</v>
      </c>
      <c r="I112" s="9">
        <v>12</v>
      </c>
      <c r="J112" s="9">
        <v>5</v>
      </c>
      <c r="K112" s="9">
        <v>16</v>
      </c>
      <c r="L112" s="9">
        <v>15</v>
      </c>
      <c r="M112" s="9">
        <v>11</v>
      </c>
      <c r="N112" s="9">
        <v>66</v>
      </c>
      <c r="O112" s="9">
        <v>8</v>
      </c>
      <c r="P112" s="9">
        <v>27</v>
      </c>
      <c r="Q112" s="9">
        <v>8</v>
      </c>
      <c r="R112" s="9">
        <v>43</v>
      </c>
      <c r="S112" s="9">
        <v>133</v>
      </c>
      <c r="T112" s="9">
        <v>11</v>
      </c>
    </row>
    <row r="113" spans="1:20">
      <c r="A113" s="9">
        <v>105</v>
      </c>
      <c r="B113" s="11">
        <v>80020129</v>
      </c>
      <c r="C113" s="10" t="s">
        <v>108</v>
      </c>
      <c r="D113" s="9">
        <v>12</v>
      </c>
      <c r="E113" s="9">
        <v>20</v>
      </c>
      <c r="F113" s="9">
        <v>25</v>
      </c>
      <c r="G113" s="9">
        <v>57</v>
      </c>
      <c r="H113" s="9">
        <v>26</v>
      </c>
      <c r="I113" s="9">
        <v>41</v>
      </c>
      <c r="J113" s="9">
        <v>28</v>
      </c>
      <c r="K113" s="9">
        <v>31</v>
      </c>
      <c r="L113" s="9">
        <v>41</v>
      </c>
      <c r="M113" s="9">
        <v>41</v>
      </c>
      <c r="N113" s="9">
        <v>208</v>
      </c>
      <c r="O113" s="9">
        <v>0</v>
      </c>
      <c r="P113" s="9">
        <v>0</v>
      </c>
      <c r="Q113" s="9">
        <v>0</v>
      </c>
      <c r="R113" s="9">
        <v>0</v>
      </c>
      <c r="S113" s="9">
        <v>265</v>
      </c>
      <c r="T113" s="9">
        <v>12</v>
      </c>
    </row>
    <row r="114" spans="1:20">
      <c r="A114" s="9">
        <v>106</v>
      </c>
      <c r="B114" s="11">
        <v>80020130</v>
      </c>
      <c r="C114" s="10" t="s">
        <v>109</v>
      </c>
      <c r="D114" s="9">
        <v>25</v>
      </c>
      <c r="E114" s="9">
        <v>26</v>
      </c>
      <c r="F114" s="9">
        <v>32</v>
      </c>
      <c r="G114" s="9">
        <v>83</v>
      </c>
      <c r="H114" s="9">
        <v>28</v>
      </c>
      <c r="I114" s="9">
        <v>28</v>
      </c>
      <c r="J114" s="9">
        <v>29</v>
      </c>
      <c r="K114" s="9">
        <v>31</v>
      </c>
      <c r="L114" s="9">
        <v>41</v>
      </c>
      <c r="M114" s="9">
        <v>36</v>
      </c>
      <c r="N114" s="9">
        <v>193</v>
      </c>
      <c r="O114" s="9">
        <v>0</v>
      </c>
      <c r="P114" s="9">
        <v>0</v>
      </c>
      <c r="Q114" s="9">
        <v>0</v>
      </c>
      <c r="R114" s="9">
        <v>0</v>
      </c>
      <c r="S114" s="9">
        <v>276</v>
      </c>
      <c r="T114" s="9">
        <v>10</v>
      </c>
    </row>
    <row r="115" spans="1:20">
      <c r="A115" s="9">
        <v>107</v>
      </c>
      <c r="B115" s="11">
        <v>80020131</v>
      </c>
      <c r="C115" s="10" t="s">
        <v>110</v>
      </c>
      <c r="D115" s="9">
        <v>13</v>
      </c>
      <c r="E115" s="9">
        <v>12</v>
      </c>
      <c r="F115" s="9">
        <v>15</v>
      </c>
      <c r="G115" s="9">
        <v>40</v>
      </c>
      <c r="H115" s="9">
        <v>9</v>
      </c>
      <c r="I115" s="9">
        <v>9</v>
      </c>
      <c r="J115" s="9">
        <v>6</v>
      </c>
      <c r="K115" s="9">
        <v>9</v>
      </c>
      <c r="L115" s="9">
        <v>18</v>
      </c>
      <c r="M115" s="9">
        <v>11</v>
      </c>
      <c r="N115" s="9">
        <v>62</v>
      </c>
      <c r="O115" s="9">
        <v>0</v>
      </c>
      <c r="P115" s="9">
        <v>0</v>
      </c>
      <c r="Q115" s="9">
        <v>0</v>
      </c>
      <c r="R115" s="9">
        <v>0</v>
      </c>
      <c r="S115" s="9">
        <v>102</v>
      </c>
      <c r="T115" s="9">
        <v>9</v>
      </c>
    </row>
    <row r="116" spans="1:20">
      <c r="A116" s="9">
        <v>108</v>
      </c>
      <c r="B116" s="11">
        <v>80020132</v>
      </c>
      <c r="C116" s="10" t="s">
        <v>111</v>
      </c>
      <c r="D116" s="9">
        <v>5</v>
      </c>
      <c r="E116" s="9">
        <v>9</v>
      </c>
      <c r="F116" s="9">
        <v>10</v>
      </c>
      <c r="G116" s="9">
        <v>24</v>
      </c>
      <c r="H116" s="9">
        <v>13</v>
      </c>
      <c r="I116" s="9">
        <v>16</v>
      </c>
      <c r="J116" s="9">
        <v>10</v>
      </c>
      <c r="K116" s="9">
        <v>16</v>
      </c>
      <c r="L116" s="9">
        <v>13</v>
      </c>
      <c r="M116" s="9">
        <v>15</v>
      </c>
      <c r="N116" s="9">
        <v>83</v>
      </c>
      <c r="O116" s="9">
        <v>0</v>
      </c>
      <c r="P116" s="9">
        <v>0</v>
      </c>
      <c r="Q116" s="9">
        <v>0</v>
      </c>
      <c r="R116" s="9">
        <v>0</v>
      </c>
      <c r="S116" s="9">
        <v>107</v>
      </c>
      <c r="T116" s="9">
        <v>9</v>
      </c>
    </row>
    <row r="117" spans="1:20">
      <c r="A117" s="9">
        <v>109</v>
      </c>
      <c r="B117" s="11">
        <v>80020133</v>
      </c>
      <c r="C117" s="10" t="s">
        <v>112</v>
      </c>
      <c r="D117" s="9">
        <v>25</v>
      </c>
      <c r="E117" s="9">
        <v>23</v>
      </c>
      <c r="F117" s="9">
        <v>27</v>
      </c>
      <c r="G117" s="9">
        <v>75</v>
      </c>
      <c r="H117" s="9">
        <v>33</v>
      </c>
      <c r="I117" s="9">
        <v>32</v>
      </c>
      <c r="J117" s="9">
        <v>46</v>
      </c>
      <c r="K117" s="9">
        <v>35</v>
      </c>
      <c r="L117" s="9">
        <v>32</v>
      </c>
      <c r="M117" s="9">
        <v>34</v>
      </c>
      <c r="N117" s="9">
        <v>212</v>
      </c>
      <c r="O117" s="9">
        <v>41</v>
      </c>
      <c r="P117" s="9">
        <v>23</v>
      </c>
      <c r="Q117" s="9">
        <v>16</v>
      </c>
      <c r="R117" s="9">
        <v>80</v>
      </c>
      <c r="S117" s="9">
        <v>367</v>
      </c>
      <c r="T117" s="9">
        <v>16</v>
      </c>
    </row>
    <row r="118" spans="1:20">
      <c r="A118" s="9">
        <v>110</v>
      </c>
      <c r="B118" s="11">
        <v>80020134</v>
      </c>
      <c r="C118" s="10" t="s">
        <v>113</v>
      </c>
      <c r="D118" s="9">
        <v>7</v>
      </c>
      <c r="E118" s="9">
        <v>5</v>
      </c>
      <c r="F118" s="9">
        <v>11</v>
      </c>
      <c r="G118" s="9">
        <v>23</v>
      </c>
      <c r="H118" s="9">
        <v>25</v>
      </c>
      <c r="I118" s="9">
        <v>24</v>
      </c>
      <c r="J118" s="9">
        <v>25</v>
      </c>
      <c r="K118" s="9">
        <v>27</v>
      </c>
      <c r="L118" s="9">
        <v>33</v>
      </c>
      <c r="M118" s="9">
        <v>39</v>
      </c>
      <c r="N118" s="9">
        <v>173</v>
      </c>
      <c r="O118" s="9">
        <v>0</v>
      </c>
      <c r="P118" s="9">
        <v>0</v>
      </c>
      <c r="Q118" s="9">
        <v>0</v>
      </c>
      <c r="R118" s="9">
        <v>0</v>
      </c>
      <c r="S118" s="9">
        <v>196</v>
      </c>
      <c r="T118" s="9">
        <v>9</v>
      </c>
    </row>
    <row r="119" spans="1:20">
      <c r="A119" s="9">
        <v>111</v>
      </c>
      <c r="B119" s="11">
        <v>80020136</v>
      </c>
      <c r="C119" s="10" t="s">
        <v>114</v>
      </c>
      <c r="D119" s="9">
        <v>10</v>
      </c>
      <c r="E119" s="9">
        <v>4</v>
      </c>
      <c r="F119" s="9">
        <v>9</v>
      </c>
      <c r="G119" s="9">
        <v>23</v>
      </c>
      <c r="H119" s="9">
        <v>14</v>
      </c>
      <c r="I119" s="9">
        <v>7</v>
      </c>
      <c r="J119" s="9">
        <v>11</v>
      </c>
      <c r="K119" s="9">
        <v>15</v>
      </c>
      <c r="L119" s="9">
        <v>18</v>
      </c>
      <c r="M119" s="9">
        <v>12</v>
      </c>
      <c r="N119" s="9">
        <v>77</v>
      </c>
      <c r="O119" s="9">
        <v>0</v>
      </c>
      <c r="P119" s="9">
        <v>0</v>
      </c>
      <c r="Q119" s="9">
        <v>0</v>
      </c>
      <c r="R119" s="9">
        <v>0</v>
      </c>
      <c r="S119" s="9">
        <v>100</v>
      </c>
      <c r="T119" s="9">
        <v>9</v>
      </c>
    </row>
    <row r="120" spans="1:20">
      <c r="A120" s="9">
        <v>112</v>
      </c>
      <c r="B120" s="11">
        <v>80020137</v>
      </c>
      <c r="C120" s="10" t="s">
        <v>115</v>
      </c>
      <c r="D120" s="9">
        <v>8</v>
      </c>
      <c r="E120" s="9">
        <v>7</v>
      </c>
      <c r="F120" s="9">
        <v>7</v>
      </c>
      <c r="G120" s="9">
        <v>22</v>
      </c>
      <c r="H120" s="9">
        <v>14</v>
      </c>
      <c r="I120" s="9">
        <v>15</v>
      </c>
      <c r="J120" s="9">
        <v>17</v>
      </c>
      <c r="K120" s="9">
        <v>12</v>
      </c>
      <c r="L120" s="9">
        <v>21</v>
      </c>
      <c r="M120" s="9">
        <v>14</v>
      </c>
      <c r="N120" s="9">
        <v>93</v>
      </c>
      <c r="O120" s="9">
        <v>0</v>
      </c>
      <c r="P120" s="9">
        <v>0</v>
      </c>
      <c r="Q120" s="9">
        <v>0</v>
      </c>
      <c r="R120" s="9">
        <v>0</v>
      </c>
      <c r="S120" s="9">
        <v>115</v>
      </c>
      <c r="T120" s="9">
        <v>9</v>
      </c>
    </row>
    <row r="121" spans="1:20">
      <c r="A121" s="9">
        <v>113</v>
      </c>
      <c r="B121" s="11">
        <v>80020138</v>
      </c>
      <c r="C121" s="10" t="s">
        <v>116</v>
      </c>
      <c r="D121" s="9">
        <v>12</v>
      </c>
      <c r="E121" s="9">
        <v>8</v>
      </c>
      <c r="F121" s="9">
        <v>15</v>
      </c>
      <c r="G121" s="9">
        <v>35</v>
      </c>
      <c r="H121" s="9">
        <v>16</v>
      </c>
      <c r="I121" s="9">
        <v>18</v>
      </c>
      <c r="J121" s="9">
        <v>17</v>
      </c>
      <c r="K121" s="9">
        <v>14</v>
      </c>
      <c r="L121" s="9">
        <v>13</v>
      </c>
      <c r="M121" s="9">
        <v>19</v>
      </c>
      <c r="N121" s="9">
        <v>97</v>
      </c>
      <c r="O121" s="9">
        <v>0</v>
      </c>
      <c r="P121" s="9">
        <v>0</v>
      </c>
      <c r="Q121" s="9">
        <v>0</v>
      </c>
      <c r="R121" s="9">
        <v>0</v>
      </c>
      <c r="S121" s="9">
        <v>132</v>
      </c>
      <c r="T121" s="9">
        <v>9</v>
      </c>
    </row>
    <row r="122" spans="1:20">
      <c r="A122" s="9">
        <v>114</v>
      </c>
      <c r="B122" s="11">
        <v>80020139</v>
      </c>
      <c r="C122" s="10" t="s">
        <v>117</v>
      </c>
      <c r="D122" s="9">
        <v>12</v>
      </c>
      <c r="E122" s="9">
        <v>11</v>
      </c>
      <c r="F122" s="9">
        <v>21</v>
      </c>
      <c r="G122" s="9">
        <v>44</v>
      </c>
      <c r="H122" s="9">
        <v>14</v>
      </c>
      <c r="I122" s="9">
        <v>31</v>
      </c>
      <c r="J122" s="9">
        <v>20</v>
      </c>
      <c r="K122" s="9">
        <v>11</v>
      </c>
      <c r="L122" s="9">
        <v>15</v>
      </c>
      <c r="M122" s="9">
        <v>16</v>
      </c>
      <c r="N122" s="9">
        <v>107</v>
      </c>
      <c r="O122" s="9">
        <v>0</v>
      </c>
      <c r="P122" s="9">
        <v>0</v>
      </c>
      <c r="Q122" s="9">
        <v>0</v>
      </c>
      <c r="R122" s="9">
        <v>0</v>
      </c>
      <c r="S122" s="9">
        <v>151</v>
      </c>
      <c r="T122" s="9">
        <v>9</v>
      </c>
    </row>
    <row r="123" spans="1:20">
      <c r="A123" s="9">
        <v>115</v>
      </c>
      <c r="B123" s="11">
        <v>80020140</v>
      </c>
      <c r="C123" s="10" t="s">
        <v>118</v>
      </c>
      <c r="D123" s="9">
        <v>3</v>
      </c>
      <c r="E123" s="9">
        <v>8</v>
      </c>
      <c r="F123" s="9">
        <v>8</v>
      </c>
      <c r="G123" s="9">
        <v>19</v>
      </c>
      <c r="H123" s="9">
        <v>27</v>
      </c>
      <c r="I123" s="9">
        <v>33</v>
      </c>
      <c r="J123" s="9">
        <v>30</v>
      </c>
      <c r="K123" s="9">
        <v>28</v>
      </c>
      <c r="L123" s="9">
        <v>52</v>
      </c>
      <c r="M123" s="9">
        <v>47</v>
      </c>
      <c r="N123" s="9">
        <v>217</v>
      </c>
      <c r="O123" s="9">
        <v>24</v>
      </c>
      <c r="P123" s="9">
        <v>26</v>
      </c>
      <c r="Q123" s="9">
        <v>29</v>
      </c>
      <c r="R123" s="9">
        <v>79</v>
      </c>
      <c r="S123" s="9">
        <v>315</v>
      </c>
      <c r="T123" s="9">
        <v>15</v>
      </c>
    </row>
    <row r="124" spans="1:20">
      <c r="A124" s="9">
        <v>116</v>
      </c>
      <c r="B124" s="11">
        <v>80020141</v>
      </c>
      <c r="C124" s="10" t="s">
        <v>119</v>
      </c>
      <c r="D124" s="9">
        <v>12</v>
      </c>
      <c r="E124" s="9">
        <v>11</v>
      </c>
      <c r="F124" s="9">
        <v>6</v>
      </c>
      <c r="G124" s="9">
        <v>29</v>
      </c>
      <c r="H124" s="9">
        <v>13</v>
      </c>
      <c r="I124" s="9">
        <v>14</v>
      </c>
      <c r="J124" s="9">
        <v>13</v>
      </c>
      <c r="K124" s="9">
        <v>18</v>
      </c>
      <c r="L124" s="9">
        <v>19</v>
      </c>
      <c r="M124" s="9">
        <v>15</v>
      </c>
      <c r="N124" s="9">
        <v>92</v>
      </c>
      <c r="O124" s="9">
        <v>0</v>
      </c>
      <c r="P124" s="9">
        <v>0</v>
      </c>
      <c r="Q124" s="9">
        <v>0</v>
      </c>
      <c r="R124" s="9">
        <v>0</v>
      </c>
      <c r="S124" s="9">
        <v>121</v>
      </c>
      <c r="T124" s="9">
        <v>9</v>
      </c>
    </row>
    <row r="125" spans="1:20">
      <c r="A125" s="9">
        <v>117</v>
      </c>
      <c r="B125" s="11">
        <v>80020142</v>
      </c>
      <c r="C125" s="10" t="s">
        <v>120</v>
      </c>
      <c r="D125" s="9">
        <v>27</v>
      </c>
      <c r="E125" s="9">
        <v>41</v>
      </c>
      <c r="F125" s="9">
        <v>41</v>
      </c>
      <c r="G125" s="9">
        <v>109</v>
      </c>
      <c r="H125" s="9">
        <v>73</v>
      </c>
      <c r="I125" s="9">
        <v>74</v>
      </c>
      <c r="J125" s="9">
        <v>75</v>
      </c>
      <c r="K125" s="9">
        <v>83</v>
      </c>
      <c r="L125" s="9">
        <v>80</v>
      </c>
      <c r="M125" s="9">
        <v>104</v>
      </c>
      <c r="N125" s="9">
        <v>489</v>
      </c>
      <c r="O125" s="9">
        <v>67</v>
      </c>
      <c r="P125" s="9">
        <v>87</v>
      </c>
      <c r="Q125" s="9">
        <v>67</v>
      </c>
      <c r="R125" s="9">
        <v>221</v>
      </c>
      <c r="S125" s="9">
        <v>819</v>
      </c>
      <c r="T125" s="9">
        <v>27</v>
      </c>
    </row>
    <row r="126" spans="1:20">
      <c r="A126" s="9">
        <v>118</v>
      </c>
      <c r="B126" s="11">
        <v>80020143</v>
      </c>
      <c r="C126" s="10" t="s">
        <v>121</v>
      </c>
      <c r="D126" s="9">
        <v>10</v>
      </c>
      <c r="E126" s="9">
        <v>12</v>
      </c>
      <c r="F126" s="9">
        <v>17</v>
      </c>
      <c r="G126" s="9">
        <v>39</v>
      </c>
      <c r="H126" s="9">
        <v>13</v>
      </c>
      <c r="I126" s="9">
        <v>14</v>
      </c>
      <c r="J126" s="9">
        <v>11</v>
      </c>
      <c r="K126" s="9">
        <v>9</v>
      </c>
      <c r="L126" s="9">
        <v>14</v>
      </c>
      <c r="M126" s="9">
        <v>9</v>
      </c>
      <c r="N126" s="9">
        <v>70</v>
      </c>
      <c r="O126" s="9">
        <v>0</v>
      </c>
      <c r="P126" s="9">
        <v>0</v>
      </c>
      <c r="Q126" s="9">
        <v>0</v>
      </c>
      <c r="R126" s="9">
        <v>0</v>
      </c>
      <c r="S126" s="9">
        <v>109</v>
      </c>
      <c r="T126" s="9">
        <v>9</v>
      </c>
    </row>
    <row r="127" spans="1:20">
      <c r="A127" s="9">
        <v>119</v>
      </c>
      <c r="B127" s="11">
        <v>80020144</v>
      </c>
      <c r="C127" s="10" t="s">
        <v>122</v>
      </c>
      <c r="D127" s="9">
        <v>10</v>
      </c>
      <c r="E127" s="9">
        <v>12</v>
      </c>
      <c r="F127" s="9">
        <v>10</v>
      </c>
      <c r="G127" s="9">
        <v>32</v>
      </c>
      <c r="H127" s="9">
        <v>8</v>
      </c>
      <c r="I127" s="9">
        <v>15</v>
      </c>
      <c r="J127" s="9">
        <v>11</v>
      </c>
      <c r="K127" s="9">
        <v>15</v>
      </c>
      <c r="L127" s="9">
        <v>6</v>
      </c>
      <c r="M127" s="9">
        <v>9</v>
      </c>
      <c r="N127" s="9">
        <v>64</v>
      </c>
      <c r="O127" s="9">
        <v>0</v>
      </c>
      <c r="P127" s="9">
        <v>0</v>
      </c>
      <c r="Q127" s="9">
        <v>0</v>
      </c>
      <c r="R127" s="9">
        <v>0</v>
      </c>
      <c r="S127" s="9">
        <v>96</v>
      </c>
      <c r="T127" s="9">
        <v>9</v>
      </c>
    </row>
    <row r="128" spans="1:20">
      <c r="A128" s="9">
        <v>120</v>
      </c>
      <c r="B128" s="11">
        <v>80020145</v>
      </c>
      <c r="C128" s="10" t="s">
        <v>123</v>
      </c>
      <c r="D128" s="9">
        <v>7</v>
      </c>
      <c r="E128" s="9">
        <v>6</v>
      </c>
      <c r="F128" s="9">
        <v>7</v>
      </c>
      <c r="G128" s="9">
        <v>20</v>
      </c>
      <c r="H128" s="9">
        <v>5</v>
      </c>
      <c r="I128" s="9">
        <v>13</v>
      </c>
      <c r="J128" s="9">
        <v>8</v>
      </c>
      <c r="K128" s="9">
        <v>5</v>
      </c>
      <c r="L128" s="9">
        <v>8</v>
      </c>
      <c r="M128" s="9">
        <v>10</v>
      </c>
      <c r="N128" s="9">
        <v>49</v>
      </c>
      <c r="O128" s="9">
        <v>7</v>
      </c>
      <c r="P128" s="9">
        <v>8</v>
      </c>
      <c r="Q128" s="9">
        <v>6</v>
      </c>
      <c r="R128" s="9">
        <v>21</v>
      </c>
      <c r="S128" s="9">
        <v>90</v>
      </c>
      <c r="T128" s="9">
        <v>12</v>
      </c>
    </row>
    <row r="129" spans="1:20">
      <c r="A129" s="9">
        <v>121</v>
      </c>
      <c r="B129" s="11">
        <v>80020146</v>
      </c>
      <c r="C129" s="10" t="s">
        <v>14</v>
      </c>
      <c r="D129" s="9">
        <v>16</v>
      </c>
      <c r="E129" s="9">
        <v>9</v>
      </c>
      <c r="F129" s="9">
        <v>18</v>
      </c>
      <c r="G129" s="9">
        <v>43</v>
      </c>
      <c r="H129" s="9">
        <v>9</v>
      </c>
      <c r="I129" s="9">
        <v>16</v>
      </c>
      <c r="J129" s="9">
        <v>10</v>
      </c>
      <c r="K129" s="9">
        <v>7</v>
      </c>
      <c r="L129" s="9">
        <v>9</v>
      </c>
      <c r="M129" s="9">
        <v>6</v>
      </c>
      <c r="N129" s="9">
        <v>57</v>
      </c>
      <c r="O129" s="9">
        <v>0</v>
      </c>
      <c r="P129" s="9">
        <v>0</v>
      </c>
      <c r="Q129" s="9">
        <v>0</v>
      </c>
      <c r="R129" s="9">
        <v>0</v>
      </c>
      <c r="S129" s="9">
        <v>100</v>
      </c>
      <c r="T129" s="9">
        <v>9</v>
      </c>
    </row>
    <row r="130" spans="1:20">
      <c r="A130" s="9">
        <v>122</v>
      </c>
      <c r="B130" s="11">
        <v>80020148</v>
      </c>
      <c r="C130" s="10" t="s">
        <v>124</v>
      </c>
      <c r="D130" s="9">
        <v>6</v>
      </c>
      <c r="E130" s="9">
        <v>8</v>
      </c>
      <c r="F130" s="9">
        <v>11</v>
      </c>
      <c r="G130" s="9">
        <v>25</v>
      </c>
      <c r="H130" s="9">
        <v>8</v>
      </c>
      <c r="I130" s="9">
        <v>8</v>
      </c>
      <c r="J130" s="9">
        <v>10</v>
      </c>
      <c r="K130" s="9">
        <v>8</v>
      </c>
      <c r="L130" s="9">
        <v>13</v>
      </c>
      <c r="M130" s="9">
        <v>6</v>
      </c>
      <c r="N130" s="9">
        <v>53</v>
      </c>
      <c r="O130" s="9">
        <v>0</v>
      </c>
      <c r="P130" s="9">
        <v>0</v>
      </c>
      <c r="Q130" s="9">
        <v>0</v>
      </c>
      <c r="R130" s="9">
        <v>0</v>
      </c>
      <c r="S130" s="9">
        <v>78</v>
      </c>
      <c r="T130" s="9">
        <v>9</v>
      </c>
    </row>
    <row r="131" spans="1:20">
      <c r="A131" s="9">
        <v>123</v>
      </c>
      <c r="B131" s="11">
        <v>80020150</v>
      </c>
      <c r="C131" s="10" t="s">
        <v>125</v>
      </c>
      <c r="D131" s="9">
        <v>0</v>
      </c>
      <c r="E131" s="9">
        <v>15</v>
      </c>
      <c r="F131" s="9">
        <v>15</v>
      </c>
      <c r="G131" s="9">
        <v>30</v>
      </c>
      <c r="H131" s="9">
        <v>12</v>
      </c>
      <c r="I131" s="9">
        <v>8</v>
      </c>
      <c r="J131" s="9">
        <v>14</v>
      </c>
      <c r="K131" s="9">
        <v>21</v>
      </c>
      <c r="L131" s="9">
        <v>14</v>
      </c>
      <c r="M131" s="9">
        <v>11</v>
      </c>
      <c r="N131" s="9">
        <v>80</v>
      </c>
      <c r="O131" s="9">
        <v>0</v>
      </c>
      <c r="P131" s="9">
        <v>0</v>
      </c>
      <c r="Q131" s="9">
        <v>0</v>
      </c>
      <c r="R131" s="9">
        <v>0</v>
      </c>
      <c r="S131" s="9">
        <v>110</v>
      </c>
      <c r="T131" s="9">
        <v>8</v>
      </c>
    </row>
    <row r="132" spans="1:20">
      <c r="A132" s="9">
        <v>124</v>
      </c>
      <c r="B132" s="11">
        <v>80020151</v>
      </c>
      <c r="C132" s="10" t="s">
        <v>126</v>
      </c>
      <c r="D132" s="9">
        <v>16</v>
      </c>
      <c r="E132" s="9">
        <v>12</v>
      </c>
      <c r="F132" s="9">
        <v>17</v>
      </c>
      <c r="G132" s="9">
        <v>45</v>
      </c>
      <c r="H132" s="9">
        <v>16</v>
      </c>
      <c r="I132" s="9">
        <v>14</v>
      </c>
      <c r="J132" s="9">
        <v>20</v>
      </c>
      <c r="K132" s="9">
        <v>19</v>
      </c>
      <c r="L132" s="9">
        <v>19</v>
      </c>
      <c r="M132" s="9">
        <v>15</v>
      </c>
      <c r="N132" s="9">
        <v>103</v>
      </c>
      <c r="O132" s="9">
        <v>0</v>
      </c>
      <c r="P132" s="9">
        <v>0</v>
      </c>
      <c r="Q132" s="9">
        <v>0</v>
      </c>
      <c r="R132" s="9">
        <v>0</v>
      </c>
      <c r="S132" s="9">
        <v>148</v>
      </c>
      <c r="T132" s="9">
        <v>9</v>
      </c>
    </row>
    <row r="133" spans="1:20">
      <c r="A133" s="9">
        <v>125</v>
      </c>
      <c r="B133" s="11">
        <v>80020152</v>
      </c>
      <c r="C133" s="10" t="s">
        <v>127</v>
      </c>
      <c r="D133" s="9">
        <v>8</v>
      </c>
      <c r="E133" s="9">
        <v>9</v>
      </c>
      <c r="F133" s="9">
        <v>6</v>
      </c>
      <c r="G133" s="9">
        <v>23</v>
      </c>
      <c r="H133" s="9">
        <v>10</v>
      </c>
      <c r="I133" s="9">
        <v>8</v>
      </c>
      <c r="J133" s="9">
        <v>19</v>
      </c>
      <c r="K133" s="9">
        <v>9</v>
      </c>
      <c r="L133" s="9">
        <v>24</v>
      </c>
      <c r="M133" s="9">
        <v>23</v>
      </c>
      <c r="N133" s="9">
        <v>93</v>
      </c>
      <c r="O133" s="9">
        <v>0</v>
      </c>
      <c r="P133" s="9">
        <v>0</v>
      </c>
      <c r="Q133" s="9">
        <v>0</v>
      </c>
      <c r="R133" s="9">
        <v>0</v>
      </c>
      <c r="S133" s="9">
        <v>116</v>
      </c>
      <c r="T133" s="9">
        <v>9</v>
      </c>
    </row>
    <row r="134" spans="1:20">
      <c r="A134" s="9">
        <v>126</v>
      </c>
      <c r="B134" s="11">
        <v>80020153</v>
      </c>
      <c r="C134" s="10" t="s">
        <v>128</v>
      </c>
      <c r="D134" s="9">
        <v>0</v>
      </c>
      <c r="E134" s="9">
        <v>20</v>
      </c>
      <c r="F134" s="9">
        <v>19</v>
      </c>
      <c r="G134" s="9">
        <v>39</v>
      </c>
      <c r="H134" s="9">
        <v>15</v>
      </c>
      <c r="I134" s="9">
        <v>13</v>
      </c>
      <c r="J134" s="9">
        <v>16</v>
      </c>
      <c r="K134" s="9">
        <v>16</v>
      </c>
      <c r="L134" s="9">
        <v>18</v>
      </c>
      <c r="M134" s="9">
        <v>20</v>
      </c>
      <c r="N134" s="9">
        <v>98</v>
      </c>
      <c r="O134" s="9">
        <v>19</v>
      </c>
      <c r="P134" s="9">
        <v>26</v>
      </c>
      <c r="Q134" s="9">
        <v>18</v>
      </c>
      <c r="R134" s="9">
        <v>63</v>
      </c>
      <c r="S134" s="9">
        <v>200</v>
      </c>
      <c r="T134" s="9">
        <v>11</v>
      </c>
    </row>
    <row r="135" spans="1:20">
      <c r="A135" s="9">
        <v>127</v>
      </c>
      <c r="B135" s="11">
        <v>80020154</v>
      </c>
      <c r="C135" s="10" t="s">
        <v>129</v>
      </c>
      <c r="D135" s="9">
        <v>7</v>
      </c>
      <c r="E135" s="9">
        <v>13</v>
      </c>
      <c r="F135" s="9">
        <v>11</v>
      </c>
      <c r="G135" s="9">
        <v>31</v>
      </c>
      <c r="H135" s="9">
        <v>10</v>
      </c>
      <c r="I135" s="9">
        <v>15</v>
      </c>
      <c r="J135" s="9">
        <v>16</v>
      </c>
      <c r="K135" s="9">
        <v>20</v>
      </c>
      <c r="L135" s="9">
        <v>15</v>
      </c>
      <c r="M135" s="9">
        <v>12</v>
      </c>
      <c r="N135" s="9">
        <v>88</v>
      </c>
      <c r="O135" s="9">
        <v>0</v>
      </c>
      <c r="P135" s="9">
        <v>0</v>
      </c>
      <c r="Q135" s="9">
        <v>0</v>
      </c>
      <c r="R135" s="9">
        <v>0</v>
      </c>
      <c r="S135" s="9">
        <v>119</v>
      </c>
      <c r="T135" s="9">
        <v>9</v>
      </c>
    </row>
    <row r="136" spans="1:20">
      <c r="A136" s="9">
        <v>128</v>
      </c>
      <c r="B136" s="11">
        <v>80020155</v>
      </c>
      <c r="C136" s="10" t="s">
        <v>130</v>
      </c>
      <c r="D136" s="9">
        <v>0</v>
      </c>
      <c r="E136" s="9">
        <v>24</v>
      </c>
      <c r="F136" s="9">
        <v>21</v>
      </c>
      <c r="G136" s="9">
        <v>45</v>
      </c>
      <c r="H136" s="9">
        <v>41</v>
      </c>
      <c r="I136" s="9">
        <v>22</v>
      </c>
      <c r="J136" s="9">
        <v>28</v>
      </c>
      <c r="K136" s="9">
        <v>25</v>
      </c>
      <c r="L136" s="9">
        <v>26</v>
      </c>
      <c r="M136" s="9">
        <v>29</v>
      </c>
      <c r="N136" s="9">
        <v>171</v>
      </c>
      <c r="O136" s="9">
        <v>0</v>
      </c>
      <c r="P136" s="9">
        <v>0</v>
      </c>
      <c r="Q136" s="9">
        <v>0</v>
      </c>
      <c r="R136" s="9">
        <v>0</v>
      </c>
      <c r="S136" s="9">
        <v>216</v>
      </c>
      <c r="T136" s="9">
        <v>9</v>
      </c>
    </row>
    <row r="137" spans="1:20">
      <c r="A137" s="9">
        <v>129</v>
      </c>
      <c r="B137" s="11">
        <v>80020156</v>
      </c>
      <c r="C137" s="10" t="s">
        <v>131</v>
      </c>
      <c r="D137" s="9">
        <v>0</v>
      </c>
      <c r="E137" s="9">
        <v>11</v>
      </c>
      <c r="F137" s="9">
        <v>4</v>
      </c>
      <c r="G137" s="9">
        <v>15</v>
      </c>
      <c r="H137" s="9">
        <v>9</v>
      </c>
      <c r="I137" s="9">
        <v>4</v>
      </c>
      <c r="J137" s="9">
        <v>6</v>
      </c>
      <c r="K137" s="9">
        <v>3</v>
      </c>
      <c r="L137" s="9">
        <v>10</v>
      </c>
      <c r="M137" s="9">
        <v>6</v>
      </c>
      <c r="N137" s="9">
        <v>38</v>
      </c>
      <c r="O137" s="9">
        <v>0</v>
      </c>
      <c r="P137" s="9">
        <v>0</v>
      </c>
      <c r="Q137" s="9">
        <v>0</v>
      </c>
      <c r="R137" s="9">
        <v>0</v>
      </c>
      <c r="S137" s="9">
        <v>53</v>
      </c>
      <c r="T137" s="9">
        <v>8</v>
      </c>
    </row>
    <row r="138" spans="1:20">
      <c r="A138" s="9">
        <v>130</v>
      </c>
      <c r="B138" s="11">
        <v>80020157</v>
      </c>
      <c r="C138" s="10" t="s">
        <v>132</v>
      </c>
      <c r="D138" s="9">
        <v>0</v>
      </c>
      <c r="E138" s="9">
        <v>33</v>
      </c>
      <c r="F138" s="9">
        <v>33</v>
      </c>
      <c r="G138" s="9">
        <v>66</v>
      </c>
      <c r="H138" s="9">
        <v>38</v>
      </c>
      <c r="I138" s="9">
        <v>31</v>
      </c>
      <c r="J138" s="9">
        <v>24</v>
      </c>
      <c r="K138" s="9">
        <v>33</v>
      </c>
      <c r="L138" s="9">
        <v>28</v>
      </c>
      <c r="M138" s="9">
        <v>28</v>
      </c>
      <c r="N138" s="9">
        <v>182</v>
      </c>
      <c r="O138" s="9">
        <v>16</v>
      </c>
      <c r="P138" s="9">
        <v>22</v>
      </c>
      <c r="Q138" s="9">
        <v>25</v>
      </c>
      <c r="R138" s="9">
        <v>63</v>
      </c>
      <c r="S138" s="9">
        <v>311</v>
      </c>
      <c r="T138" s="9">
        <v>13</v>
      </c>
    </row>
    <row r="139" spans="1:20">
      <c r="A139" s="9">
        <v>131</v>
      </c>
      <c r="B139" s="11">
        <v>80020158</v>
      </c>
      <c r="C139" s="10" t="s">
        <v>133</v>
      </c>
      <c r="D139" s="9">
        <v>0</v>
      </c>
      <c r="E139" s="9">
        <v>37</v>
      </c>
      <c r="F139" s="9">
        <v>34</v>
      </c>
      <c r="G139" s="9">
        <v>71</v>
      </c>
      <c r="H139" s="9">
        <v>45</v>
      </c>
      <c r="I139" s="9">
        <v>45</v>
      </c>
      <c r="J139" s="9">
        <v>38</v>
      </c>
      <c r="K139" s="9">
        <v>47</v>
      </c>
      <c r="L139" s="9">
        <v>55</v>
      </c>
      <c r="M139" s="9">
        <v>35</v>
      </c>
      <c r="N139" s="9">
        <v>265</v>
      </c>
      <c r="O139" s="9">
        <v>35</v>
      </c>
      <c r="P139" s="9">
        <v>49</v>
      </c>
      <c r="Q139" s="9">
        <v>38</v>
      </c>
      <c r="R139" s="9">
        <v>122</v>
      </c>
      <c r="S139" s="9">
        <v>458</v>
      </c>
      <c r="T139" s="9">
        <v>21</v>
      </c>
    </row>
    <row r="140" spans="1:20">
      <c r="A140" s="9">
        <v>132</v>
      </c>
      <c r="B140" s="11">
        <v>80020159</v>
      </c>
      <c r="C140" s="10" t="s">
        <v>134</v>
      </c>
      <c r="D140" s="9">
        <v>0</v>
      </c>
      <c r="E140" s="9">
        <v>2</v>
      </c>
      <c r="F140" s="9">
        <v>13</v>
      </c>
      <c r="G140" s="9">
        <v>15</v>
      </c>
      <c r="H140" s="9">
        <v>13</v>
      </c>
      <c r="I140" s="9">
        <v>16</v>
      </c>
      <c r="J140" s="9">
        <v>21</v>
      </c>
      <c r="K140" s="9">
        <v>20</v>
      </c>
      <c r="L140" s="9">
        <v>22</v>
      </c>
      <c r="M140" s="9">
        <v>18</v>
      </c>
      <c r="N140" s="9">
        <v>110</v>
      </c>
      <c r="O140" s="9">
        <v>0</v>
      </c>
      <c r="P140" s="9">
        <v>0</v>
      </c>
      <c r="Q140" s="9">
        <v>0</v>
      </c>
      <c r="R140" s="9">
        <v>0</v>
      </c>
      <c r="S140" s="9">
        <v>125</v>
      </c>
      <c r="T140" s="9">
        <v>8</v>
      </c>
    </row>
    <row r="141" spans="1:20">
      <c r="A141" s="9">
        <v>133</v>
      </c>
      <c r="B141" s="11">
        <v>80020160</v>
      </c>
      <c r="C141" s="10" t="s">
        <v>135</v>
      </c>
      <c r="D141" s="9">
        <v>4</v>
      </c>
      <c r="E141" s="9">
        <v>15</v>
      </c>
      <c r="F141" s="9">
        <v>13</v>
      </c>
      <c r="G141" s="9">
        <v>32</v>
      </c>
      <c r="H141" s="9">
        <v>11</v>
      </c>
      <c r="I141" s="9">
        <v>10</v>
      </c>
      <c r="J141" s="9">
        <v>13</v>
      </c>
      <c r="K141" s="9">
        <v>13</v>
      </c>
      <c r="L141" s="9">
        <v>8</v>
      </c>
      <c r="M141" s="9">
        <v>8</v>
      </c>
      <c r="N141" s="9">
        <v>63</v>
      </c>
      <c r="O141" s="9">
        <v>0</v>
      </c>
      <c r="P141" s="9">
        <v>0</v>
      </c>
      <c r="Q141" s="9">
        <v>0</v>
      </c>
      <c r="R141" s="9">
        <v>0</v>
      </c>
      <c r="S141" s="9">
        <v>95</v>
      </c>
      <c r="T141" s="9">
        <v>9</v>
      </c>
    </row>
    <row r="142" spans="1:20">
      <c r="A142" s="9">
        <v>134</v>
      </c>
      <c r="B142" s="11">
        <v>80020161</v>
      </c>
      <c r="C142" s="10" t="s">
        <v>136</v>
      </c>
      <c r="D142" s="9">
        <v>23</v>
      </c>
      <c r="E142" s="9">
        <v>19</v>
      </c>
      <c r="F142" s="9">
        <v>22</v>
      </c>
      <c r="G142" s="9">
        <v>64</v>
      </c>
      <c r="H142" s="9">
        <v>24</v>
      </c>
      <c r="I142" s="9">
        <v>25</v>
      </c>
      <c r="J142" s="9">
        <v>28</v>
      </c>
      <c r="K142" s="9">
        <v>41</v>
      </c>
      <c r="L142" s="9">
        <v>23</v>
      </c>
      <c r="M142" s="9">
        <v>37</v>
      </c>
      <c r="N142" s="9">
        <v>178</v>
      </c>
      <c r="O142" s="9">
        <v>29</v>
      </c>
      <c r="P142" s="9">
        <v>36</v>
      </c>
      <c r="Q142" s="9">
        <v>21</v>
      </c>
      <c r="R142" s="9">
        <v>86</v>
      </c>
      <c r="S142" s="9">
        <v>328</v>
      </c>
      <c r="T142" s="9">
        <v>12</v>
      </c>
    </row>
    <row r="143" spans="1:20">
      <c r="A143" s="9">
        <v>135</v>
      </c>
      <c r="B143" s="11">
        <v>80020162</v>
      </c>
      <c r="C143" s="10" t="s">
        <v>137</v>
      </c>
      <c r="D143" s="9">
        <v>8</v>
      </c>
      <c r="E143" s="9">
        <v>5</v>
      </c>
      <c r="F143" s="9">
        <v>8</v>
      </c>
      <c r="G143" s="9">
        <v>21</v>
      </c>
      <c r="H143" s="9">
        <v>11</v>
      </c>
      <c r="I143" s="9">
        <v>15</v>
      </c>
      <c r="J143" s="9">
        <v>18</v>
      </c>
      <c r="K143" s="9">
        <v>11</v>
      </c>
      <c r="L143" s="9">
        <v>15</v>
      </c>
      <c r="M143" s="9">
        <v>14</v>
      </c>
      <c r="N143" s="9">
        <v>84</v>
      </c>
      <c r="O143" s="9">
        <v>14</v>
      </c>
      <c r="P143" s="9">
        <v>12</v>
      </c>
      <c r="Q143" s="9">
        <v>11</v>
      </c>
      <c r="R143" s="9">
        <v>37</v>
      </c>
      <c r="S143" s="9">
        <v>142</v>
      </c>
      <c r="T143" s="9">
        <v>12</v>
      </c>
    </row>
    <row r="144" spans="1:20">
      <c r="A144" s="9">
        <v>136</v>
      </c>
      <c r="B144" s="11">
        <v>80020163</v>
      </c>
      <c r="C144" s="10" t="s">
        <v>138</v>
      </c>
      <c r="D144" s="9">
        <v>0</v>
      </c>
      <c r="E144" s="9">
        <v>9</v>
      </c>
      <c r="F144" s="9">
        <v>10</v>
      </c>
      <c r="G144" s="9">
        <v>19</v>
      </c>
      <c r="H144" s="9">
        <v>15</v>
      </c>
      <c r="I144" s="9">
        <v>15</v>
      </c>
      <c r="J144" s="9">
        <v>21</v>
      </c>
      <c r="K144" s="9">
        <v>20</v>
      </c>
      <c r="L144" s="9">
        <v>23</v>
      </c>
      <c r="M144" s="9">
        <v>17</v>
      </c>
      <c r="N144" s="9">
        <v>111</v>
      </c>
      <c r="O144" s="9">
        <v>0</v>
      </c>
      <c r="P144" s="9">
        <v>0</v>
      </c>
      <c r="Q144" s="9">
        <v>0</v>
      </c>
      <c r="R144" s="9">
        <v>0</v>
      </c>
      <c r="S144" s="9">
        <v>130</v>
      </c>
      <c r="T144" s="9">
        <v>8</v>
      </c>
    </row>
    <row r="145" spans="1:20">
      <c r="A145" s="9">
        <v>137</v>
      </c>
      <c r="B145" s="11">
        <v>80020164</v>
      </c>
      <c r="C145" s="10" t="s">
        <v>139</v>
      </c>
      <c r="D145" s="9">
        <v>7</v>
      </c>
      <c r="E145" s="9">
        <v>3</v>
      </c>
      <c r="F145" s="9">
        <v>14</v>
      </c>
      <c r="G145" s="9">
        <v>24</v>
      </c>
      <c r="H145" s="9">
        <v>14</v>
      </c>
      <c r="I145" s="9">
        <v>19</v>
      </c>
      <c r="J145" s="9">
        <v>14</v>
      </c>
      <c r="K145" s="9">
        <v>18</v>
      </c>
      <c r="L145" s="9">
        <v>16</v>
      </c>
      <c r="M145" s="9">
        <v>22</v>
      </c>
      <c r="N145" s="9">
        <v>103</v>
      </c>
      <c r="O145" s="9">
        <v>0</v>
      </c>
      <c r="P145" s="9">
        <v>0</v>
      </c>
      <c r="Q145" s="9">
        <v>0</v>
      </c>
      <c r="R145" s="9">
        <v>0</v>
      </c>
      <c r="S145" s="9">
        <v>127</v>
      </c>
      <c r="T145" s="9">
        <v>9</v>
      </c>
    </row>
    <row r="146" spans="1:20">
      <c r="A146" s="9">
        <v>138</v>
      </c>
      <c r="B146" s="11">
        <v>80020166</v>
      </c>
      <c r="C146" s="10" t="s">
        <v>140</v>
      </c>
      <c r="D146" s="9">
        <v>8</v>
      </c>
      <c r="E146" s="9">
        <v>8</v>
      </c>
      <c r="F146" s="9">
        <v>3</v>
      </c>
      <c r="G146" s="9">
        <v>19</v>
      </c>
      <c r="H146" s="9">
        <v>6</v>
      </c>
      <c r="I146" s="9">
        <v>13</v>
      </c>
      <c r="J146" s="9">
        <v>5</v>
      </c>
      <c r="K146" s="9">
        <v>6</v>
      </c>
      <c r="L146" s="9">
        <v>5</v>
      </c>
      <c r="M146" s="9">
        <v>9</v>
      </c>
      <c r="N146" s="9">
        <v>44</v>
      </c>
      <c r="O146" s="9">
        <v>0</v>
      </c>
      <c r="P146" s="9">
        <v>0</v>
      </c>
      <c r="Q146" s="9">
        <v>0</v>
      </c>
      <c r="R146" s="9">
        <v>0</v>
      </c>
      <c r="S146" s="9">
        <v>63</v>
      </c>
      <c r="T146" s="9">
        <v>9</v>
      </c>
    </row>
    <row r="147" spans="1:20">
      <c r="A147" s="9">
        <v>139</v>
      </c>
      <c r="B147" s="11">
        <v>80020167</v>
      </c>
      <c r="C147" s="10" t="s">
        <v>141</v>
      </c>
      <c r="D147" s="9">
        <v>4</v>
      </c>
      <c r="E147" s="9">
        <v>6</v>
      </c>
      <c r="F147" s="9">
        <v>11</v>
      </c>
      <c r="G147" s="9">
        <v>21</v>
      </c>
      <c r="H147" s="9">
        <v>14</v>
      </c>
      <c r="I147" s="9">
        <v>16</v>
      </c>
      <c r="J147" s="9">
        <v>7</v>
      </c>
      <c r="K147" s="9">
        <v>13</v>
      </c>
      <c r="L147" s="9">
        <v>20</v>
      </c>
      <c r="M147" s="9">
        <v>10</v>
      </c>
      <c r="N147" s="9">
        <v>80</v>
      </c>
      <c r="O147" s="9">
        <v>0</v>
      </c>
      <c r="P147" s="9">
        <v>0</v>
      </c>
      <c r="Q147" s="9">
        <v>0</v>
      </c>
      <c r="R147" s="9">
        <v>0</v>
      </c>
      <c r="S147" s="9">
        <v>101</v>
      </c>
      <c r="T147" s="9">
        <v>9</v>
      </c>
    </row>
    <row r="148" spans="1:20">
      <c r="A148" s="9">
        <v>140</v>
      </c>
      <c r="B148" s="11">
        <v>80020168</v>
      </c>
      <c r="C148" s="10" t="s">
        <v>142</v>
      </c>
      <c r="D148" s="9">
        <v>8</v>
      </c>
      <c r="E148" s="9">
        <v>11</v>
      </c>
      <c r="F148" s="9">
        <v>8</v>
      </c>
      <c r="G148" s="9">
        <v>27</v>
      </c>
      <c r="H148" s="9">
        <v>13</v>
      </c>
      <c r="I148" s="9">
        <v>12</v>
      </c>
      <c r="J148" s="9">
        <v>11</v>
      </c>
      <c r="K148" s="9">
        <v>6</v>
      </c>
      <c r="L148" s="9">
        <v>23</v>
      </c>
      <c r="M148" s="9">
        <v>11</v>
      </c>
      <c r="N148" s="9">
        <v>76</v>
      </c>
      <c r="O148" s="9">
        <v>0</v>
      </c>
      <c r="P148" s="9">
        <v>0</v>
      </c>
      <c r="Q148" s="9">
        <v>0</v>
      </c>
      <c r="R148" s="9">
        <v>0</v>
      </c>
      <c r="S148" s="9">
        <v>103</v>
      </c>
      <c r="T148" s="9">
        <v>9</v>
      </c>
    </row>
    <row r="149" spans="1:20">
      <c r="A149" s="83" t="s">
        <v>216</v>
      </c>
      <c r="B149" s="83"/>
      <c r="C149" s="83"/>
      <c r="D149" s="16">
        <f>SUM(D111:D148)</f>
        <v>316</v>
      </c>
      <c r="E149" s="16">
        <f t="shared" ref="E149:T149" si="4">SUM(E111:E148)</f>
        <v>508</v>
      </c>
      <c r="F149" s="16">
        <f t="shared" si="4"/>
        <v>566</v>
      </c>
      <c r="G149" s="16">
        <f t="shared" si="4"/>
        <v>1390</v>
      </c>
      <c r="H149" s="16">
        <f t="shared" si="4"/>
        <v>700</v>
      </c>
      <c r="I149" s="16">
        <f t="shared" si="4"/>
        <v>743</v>
      </c>
      <c r="J149" s="16">
        <f t="shared" si="4"/>
        <v>734</v>
      </c>
      <c r="K149" s="16">
        <f t="shared" si="4"/>
        <v>772</v>
      </c>
      <c r="L149" s="16">
        <f t="shared" si="4"/>
        <v>852</v>
      </c>
      <c r="M149" s="16">
        <f t="shared" si="4"/>
        <v>809</v>
      </c>
      <c r="N149" s="16">
        <f t="shared" si="4"/>
        <v>4610</v>
      </c>
      <c r="O149" s="16">
        <f t="shared" si="4"/>
        <v>260</v>
      </c>
      <c r="P149" s="16">
        <f t="shared" si="4"/>
        <v>316</v>
      </c>
      <c r="Q149" s="16">
        <f t="shared" si="4"/>
        <v>239</v>
      </c>
      <c r="R149" s="16">
        <f t="shared" si="4"/>
        <v>815</v>
      </c>
      <c r="S149" s="16">
        <f t="shared" si="4"/>
        <v>6815</v>
      </c>
      <c r="T149" s="16">
        <f t="shared" si="4"/>
        <v>403</v>
      </c>
    </row>
    <row r="150" spans="1:20">
      <c r="A150" s="9">
        <v>141</v>
      </c>
      <c r="B150" s="11">
        <v>80020169</v>
      </c>
      <c r="C150" s="10" t="s">
        <v>143</v>
      </c>
      <c r="D150" s="9">
        <v>31</v>
      </c>
      <c r="E150" s="9">
        <v>52</v>
      </c>
      <c r="F150" s="9">
        <v>74</v>
      </c>
      <c r="G150" s="9">
        <v>157</v>
      </c>
      <c r="H150" s="9">
        <v>97</v>
      </c>
      <c r="I150" s="9">
        <v>80</v>
      </c>
      <c r="J150" s="9">
        <v>123</v>
      </c>
      <c r="K150" s="9">
        <v>117</v>
      </c>
      <c r="L150" s="9">
        <v>124</v>
      </c>
      <c r="M150" s="9">
        <v>113</v>
      </c>
      <c r="N150" s="9">
        <v>654</v>
      </c>
      <c r="O150" s="9">
        <v>0</v>
      </c>
      <c r="P150" s="9">
        <v>0</v>
      </c>
      <c r="Q150" s="9">
        <v>0</v>
      </c>
      <c r="R150" s="9">
        <v>0</v>
      </c>
      <c r="S150" s="9">
        <v>811</v>
      </c>
      <c r="T150" s="9">
        <v>24</v>
      </c>
    </row>
    <row r="151" spans="1:20">
      <c r="A151" s="9">
        <v>142</v>
      </c>
      <c r="B151" s="11">
        <v>80020170</v>
      </c>
      <c r="C151" s="10" t="s">
        <v>144</v>
      </c>
      <c r="D151" s="9">
        <v>12</v>
      </c>
      <c r="E151" s="9">
        <v>40</v>
      </c>
      <c r="F151" s="9">
        <v>38</v>
      </c>
      <c r="G151" s="9">
        <v>90</v>
      </c>
      <c r="H151" s="9">
        <v>31</v>
      </c>
      <c r="I151" s="9">
        <v>46</v>
      </c>
      <c r="J151" s="9">
        <v>45</v>
      </c>
      <c r="K151" s="9">
        <v>34</v>
      </c>
      <c r="L151" s="9">
        <v>36</v>
      </c>
      <c r="M151" s="9">
        <v>27</v>
      </c>
      <c r="N151" s="9">
        <v>219</v>
      </c>
      <c r="O151" s="9">
        <v>0</v>
      </c>
      <c r="P151" s="9">
        <v>0</v>
      </c>
      <c r="Q151" s="9">
        <v>0</v>
      </c>
      <c r="R151" s="9">
        <v>0</v>
      </c>
      <c r="S151" s="9">
        <v>309</v>
      </c>
      <c r="T151" s="9">
        <v>11</v>
      </c>
    </row>
    <row r="152" spans="1:20">
      <c r="A152" s="9">
        <v>143</v>
      </c>
      <c r="B152" s="11">
        <v>80020171</v>
      </c>
      <c r="C152" s="10" t="s">
        <v>145</v>
      </c>
      <c r="D152" s="9">
        <v>0</v>
      </c>
      <c r="E152" s="9">
        <v>9</v>
      </c>
      <c r="F152" s="9">
        <v>15</v>
      </c>
      <c r="G152" s="9">
        <v>24</v>
      </c>
      <c r="H152" s="9">
        <v>15</v>
      </c>
      <c r="I152" s="9">
        <v>21</v>
      </c>
      <c r="J152" s="9">
        <v>18</v>
      </c>
      <c r="K152" s="9">
        <v>31</v>
      </c>
      <c r="L152" s="9">
        <v>22</v>
      </c>
      <c r="M152" s="9">
        <v>22</v>
      </c>
      <c r="N152" s="9">
        <v>129</v>
      </c>
      <c r="O152" s="9">
        <v>18</v>
      </c>
      <c r="P152" s="9">
        <v>23</v>
      </c>
      <c r="Q152" s="9">
        <v>14</v>
      </c>
      <c r="R152" s="9">
        <v>55</v>
      </c>
      <c r="S152" s="9">
        <v>208</v>
      </c>
      <c r="T152" s="9">
        <v>11</v>
      </c>
    </row>
    <row r="153" spans="1:20">
      <c r="A153" s="9">
        <v>144</v>
      </c>
      <c r="B153" s="11">
        <v>80020172</v>
      </c>
      <c r="C153" s="10" t="s">
        <v>146</v>
      </c>
      <c r="D153" s="9">
        <v>7</v>
      </c>
      <c r="E153" s="9">
        <v>2</v>
      </c>
      <c r="F153" s="9">
        <v>12</v>
      </c>
      <c r="G153" s="9">
        <v>21</v>
      </c>
      <c r="H153" s="9">
        <v>6</v>
      </c>
      <c r="I153" s="9">
        <v>10</v>
      </c>
      <c r="J153" s="9">
        <v>7</v>
      </c>
      <c r="K153" s="9">
        <v>13</v>
      </c>
      <c r="L153" s="9">
        <v>7</v>
      </c>
      <c r="M153" s="9">
        <v>12</v>
      </c>
      <c r="N153" s="9">
        <v>55</v>
      </c>
      <c r="O153" s="9">
        <v>0</v>
      </c>
      <c r="P153" s="9">
        <v>0</v>
      </c>
      <c r="Q153" s="9">
        <v>0</v>
      </c>
      <c r="R153" s="9">
        <v>0</v>
      </c>
      <c r="S153" s="9">
        <v>76</v>
      </c>
      <c r="T153" s="9">
        <v>9</v>
      </c>
    </row>
    <row r="154" spans="1:20">
      <c r="A154" s="9">
        <v>145</v>
      </c>
      <c r="B154" s="11">
        <v>80020173</v>
      </c>
      <c r="C154" s="10" t="s">
        <v>147</v>
      </c>
      <c r="D154" s="9">
        <v>0</v>
      </c>
      <c r="E154" s="9">
        <v>37</v>
      </c>
      <c r="F154" s="9">
        <v>43</v>
      </c>
      <c r="G154" s="9">
        <v>80</v>
      </c>
      <c r="H154" s="9">
        <v>36</v>
      </c>
      <c r="I154" s="9">
        <v>29</v>
      </c>
      <c r="J154" s="9">
        <v>46</v>
      </c>
      <c r="K154" s="9">
        <v>40</v>
      </c>
      <c r="L154" s="9">
        <v>60</v>
      </c>
      <c r="M154" s="9">
        <v>37</v>
      </c>
      <c r="N154" s="9">
        <v>248</v>
      </c>
      <c r="O154" s="9">
        <v>40</v>
      </c>
      <c r="P154" s="9">
        <v>40</v>
      </c>
      <c r="Q154" s="9">
        <v>29</v>
      </c>
      <c r="R154" s="9">
        <v>109</v>
      </c>
      <c r="S154" s="9">
        <v>437</v>
      </c>
      <c r="T154" s="9">
        <v>16</v>
      </c>
    </row>
    <row r="155" spans="1:20">
      <c r="A155" s="9">
        <v>146</v>
      </c>
      <c r="B155" s="11">
        <v>80020174</v>
      </c>
      <c r="C155" s="10" t="s">
        <v>148</v>
      </c>
      <c r="D155" s="9">
        <v>0</v>
      </c>
      <c r="E155" s="9">
        <v>12</v>
      </c>
      <c r="F155" s="9">
        <v>32</v>
      </c>
      <c r="G155" s="9">
        <v>44</v>
      </c>
      <c r="H155" s="9">
        <v>27</v>
      </c>
      <c r="I155" s="9">
        <v>23</v>
      </c>
      <c r="J155" s="9">
        <v>17</v>
      </c>
      <c r="K155" s="9">
        <v>17</v>
      </c>
      <c r="L155" s="9">
        <v>15</v>
      </c>
      <c r="M155" s="9">
        <v>22</v>
      </c>
      <c r="N155" s="9">
        <v>121</v>
      </c>
      <c r="O155" s="9">
        <v>0</v>
      </c>
      <c r="P155" s="9">
        <v>0</v>
      </c>
      <c r="Q155" s="9">
        <v>0</v>
      </c>
      <c r="R155" s="9">
        <v>0</v>
      </c>
      <c r="S155" s="9">
        <v>165</v>
      </c>
      <c r="T155" s="9">
        <v>8</v>
      </c>
    </row>
    <row r="156" spans="1:20">
      <c r="A156" s="9">
        <v>147</v>
      </c>
      <c r="B156" s="11">
        <v>80020175</v>
      </c>
      <c r="C156" s="10" t="s">
        <v>149</v>
      </c>
      <c r="D156" s="9">
        <v>0</v>
      </c>
      <c r="E156" s="9">
        <v>13</v>
      </c>
      <c r="F156" s="9">
        <v>23</v>
      </c>
      <c r="G156" s="9">
        <v>36</v>
      </c>
      <c r="H156" s="9">
        <v>23</v>
      </c>
      <c r="I156" s="9">
        <v>22</v>
      </c>
      <c r="J156" s="9">
        <v>23</v>
      </c>
      <c r="K156" s="9">
        <v>22</v>
      </c>
      <c r="L156" s="9">
        <v>27</v>
      </c>
      <c r="M156" s="9">
        <v>21</v>
      </c>
      <c r="N156" s="9">
        <v>138</v>
      </c>
      <c r="O156" s="9">
        <v>0</v>
      </c>
      <c r="P156" s="9">
        <v>0</v>
      </c>
      <c r="Q156" s="9">
        <v>0</v>
      </c>
      <c r="R156" s="9">
        <v>0</v>
      </c>
      <c r="S156" s="9">
        <v>174</v>
      </c>
      <c r="T156" s="9">
        <v>8</v>
      </c>
    </row>
    <row r="157" spans="1:20">
      <c r="A157" s="9">
        <v>148</v>
      </c>
      <c r="B157" s="11">
        <v>80020176</v>
      </c>
      <c r="C157" s="10" t="s">
        <v>150</v>
      </c>
      <c r="D157" s="9">
        <v>13</v>
      </c>
      <c r="E157" s="9">
        <v>21</v>
      </c>
      <c r="F157" s="9">
        <v>19</v>
      </c>
      <c r="G157" s="9">
        <v>53</v>
      </c>
      <c r="H157" s="9">
        <v>22</v>
      </c>
      <c r="I157" s="9">
        <v>22</v>
      </c>
      <c r="J157" s="9">
        <v>22</v>
      </c>
      <c r="K157" s="9">
        <v>30</v>
      </c>
      <c r="L157" s="9">
        <v>29</v>
      </c>
      <c r="M157" s="9">
        <v>17</v>
      </c>
      <c r="N157" s="9">
        <v>142</v>
      </c>
      <c r="O157" s="9">
        <v>32</v>
      </c>
      <c r="P157" s="9">
        <v>20</v>
      </c>
      <c r="Q157" s="9">
        <v>16</v>
      </c>
      <c r="R157" s="9">
        <v>68</v>
      </c>
      <c r="S157" s="9">
        <v>263</v>
      </c>
      <c r="T157" s="9">
        <v>12</v>
      </c>
    </row>
    <row r="158" spans="1:20">
      <c r="A158" s="9">
        <v>149</v>
      </c>
      <c r="B158" s="11">
        <v>80020177</v>
      </c>
      <c r="C158" s="10" t="s">
        <v>151</v>
      </c>
      <c r="D158" s="9">
        <v>6</v>
      </c>
      <c r="E158" s="9">
        <v>17</v>
      </c>
      <c r="F158" s="9">
        <v>7</v>
      </c>
      <c r="G158" s="9">
        <v>30</v>
      </c>
      <c r="H158" s="9">
        <v>15</v>
      </c>
      <c r="I158" s="9">
        <v>19</v>
      </c>
      <c r="J158" s="9">
        <v>14</v>
      </c>
      <c r="K158" s="9">
        <v>12</v>
      </c>
      <c r="L158" s="9">
        <v>15</v>
      </c>
      <c r="M158" s="9">
        <v>17</v>
      </c>
      <c r="N158" s="9">
        <v>92</v>
      </c>
      <c r="O158" s="9">
        <v>13</v>
      </c>
      <c r="P158" s="9">
        <v>12</v>
      </c>
      <c r="Q158" s="9">
        <v>6</v>
      </c>
      <c r="R158" s="9">
        <v>31</v>
      </c>
      <c r="S158" s="9">
        <v>153</v>
      </c>
      <c r="T158" s="9">
        <v>12</v>
      </c>
    </row>
    <row r="159" spans="1:20">
      <c r="A159" s="9">
        <v>150</v>
      </c>
      <c r="B159" s="11">
        <v>80020178</v>
      </c>
      <c r="C159" s="10" t="s">
        <v>152</v>
      </c>
      <c r="D159" s="9">
        <v>3</v>
      </c>
      <c r="E159" s="9">
        <v>7</v>
      </c>
      <c r="F159" s="9">
        <v>6</v>
      </c>
      <c r="G159" s="9">
        <v>16</v>
      </c>
      <c r="H159" s="9">
        <v>10</v>
      </c>
      <c r="I159" s="9">
        <v>8</v>
      </c>
      <c r="J159" s="9">
        <v>10</v>
      </c>
      <c r="K159" s="9">
        <v>6</v>
      </c>
      <c r="L159" s="9">
        <v>6</v>
      </c>
      <c r="M159" s="9">
        <v>13</v>
      </c>
      <c r="N159" s="9">
        <v>53</v>
      </c>
      <c r="O159" s="9">
        <v>0</v>
      </c>
      <c r="P159" s="9">
        <v>0</v>
      </c>
      <c r="Q159" s="9">
        <v>0</v>
      </c>
      <c r="R159" s="9">
        <v>0</v>
      </c>
      <c r="S159" s="9">
        <v>69</v>
      </c>
      <c r="T159" s="9">
        <v>9</v>
      </c>
    </row>
    <row r="160" spans="1:20">
      <c r="A160" s="9">
        <v>151</v>
      </c>
      <c r="B160" s="11">
        <v>80020179</v>
      </c>
      <c r="C160" s="10" t="s">
        <v>153</v>
      </c>
      <c r="D160" s="9">
        <v>5</v>
      </c>
      <c r="E160" s="9">
        <v>10</v>
      </c>
      <c r="F160" s="9">
        <v>14</v>
      </c>
      <c r="G160" s="9">
        <v>29</v>
      </c>
      <c r="H160" s="9">
        <v>20</v>
      </c>
      <c r="I160" s="9">
        <v>16</v>
      </c>
      <c r="J160" s="9">
        <v>11</v>
      </c>
      <c r="K160" s="9">
        <v>15</v>
      </c>
      <c r="L160" s="9">
        <v>17</v>
      </c>
      <c r="M160" s="9">
        <v>13</v>
      </c>
      <c r="N160" s="9">
        <v>92</v>
      </c>
      <c r="O160" s="9">
        <v>0</v>
      </c>
      <c r="P160" s="9">
        <v>0</v>
      </c>
      <c r="Q160" s="9">
        <v>0</v>
      </c>
      <c r="R160" s="9">
        <v>0</v>
      </c>
      <c r="S160" s="9">
        <v>121</v>
      </c>
      <c r="T160" s="9">
        <v>9</v>
      </c>
    </row>
    <row r="161" spans="1:20">
      <c r="A161" s="9">
        <v>152</v>
      </c>
      <c r="B161" s="11">
        <v>80020180</v>
      </c>
      <c r="C161" s="10" t="s">
        <v>154</v>
      </c>
      <c r="D161" s="9">
        <v>0</v>
      </c>
      <c r="E161" s="9">
        <v>26</v>
      </c>
      <c r="F161" s="9">
        <v>74</v>
      </c>
      <c r="G161" s="9">
        <v>100</v>
      </c>
      <c r="H161" s="9">
        <v>67</v>
      </c>
      <c r="I161" s="9">
        <v>67</v>
      </c>
      <c r="J161" s="9">
        <v>55</v>
      </c>
      <c r="K161" s="9">
        <v>82</v>
      </c>
      <c r="L161" s="9">
        <v>84</v>
      </c>
      <c r="M161" s="9">
        <v>76</v>
      </c>
      <c r="N161" s="9">
        <v>431</v>
      </c>
      <c r="O161" s="9">
        <v>36</v>
      </c>
      <c r="P161" s="9">
        <v>45</v>
      </c>
      <c r="Q161" s="9">
        <v>42</v>
      </c>
      <c r="R161" s="9">
        <v>123</v>
      </c>
      <c r="S161" s="9">
        <v>654</v>
      </c>
      <c r="T161" s="9">
        <v>26</v>
      </c>
    </row>
    <row r="162" spans="1:20">
      <c r="A162" s="9">
        <v>153</v>
      </c>
      <c r="B162" s="11">
        <v>80020181</v>
      </c>
      <c r="C162" s="10" t="s">
        <v>155</v>
      </c>
      <c r="D162" s="9">
        <v>0</v>
      </c>
      <c r="E162" s="9">
        <v>24</v>
      </c>
      <c r="F162" s="9">
        <v>27</v>
      </c>
      <c r="G162" s="9">
        <v>51</v>
      </c>
      <c r="H162" s="9">
        <v>31</v>
      </c>
      <c r="I162" s="9">
        <v>32</v>
      </c>
      <c r="J162" s="9">
        <v>32</v>
      </c>
      <c r="K162" s="9">
        <v>19</v>
      </c>
      <c r="L162" s="9">
        <v>42</v>
      </c>
      <c r="M162" s="9">
        <v>32</v>
      </c>
      <c r="N162" s="9">
        <v>188</v>
      </c>
      <c r="O162" s="9">
        <v>0</v>
      </c>
      <c r="P162" s="9">
        <v>0</v>
      </c>
      <c r="Q162" s="9">
        <v>0</v>
      </c>
      <c r="R162" s="9">
        <v>0</v>
      </c>
      <c r="S162" s="9">
        <v>239</v>
      </c>
      <c r="T162" s="9">
        <v>8</v>
      </c>
    </row>
    <row r="163" spans="1:20">
      <c r="A163" s="9">
        <v>154</v>
      </c>
      <c r="B163" s="11">
        <v>80020182</v>
      </c>
      <c r="C163" s="10" t="s">
        <v>156</v>
      </c>
      <c r="D163" s="9">
        <v>6</v>
      </c>
      <c r="E163" s="9">
        <v>26</v>
      </c>
      <c r="F163" s="9">
        <v>49</v>
      </c>
      <c r="G163" s="9">
        <v>81</v>
      </c>
      <c r="H163" s="9">
        <v>35</v>
      </c>
      <c r="I163" s="9">
        <v>38</v>
      </c>
      <c r="J163" s="9">
        <v>27</v>
      </c>
      <c r="K163" s="9">
        <v>36</v>
      </c>
      <c r="L163" s="9">
        <v>40</v>
      </c>
      <c r="M163" s="9">
        <v>40</v>
      </c>
      <c r="N163" s="9">
        <v>216</v>
      </c>
      <c r="O163" s="9">
        <v>0</v>
      </c>
      <c r="P163" s="9">
        <v>0</v>
      </c>
      <c r="Q163" s="9">
        <v>0</v>
      </c>
      <c r="R163" s="9">
        <v>0</v>
      </c>
      <c r="S163" s="9">
        <v>297</v>
      </c>
      <c r="T163" s="9">
        <v>14</v>
      </c>
    </row>
    <row r="164" spans="1:20">
      <c r="A164" s="9">
        <v>155</v>
      </c>
      <c r="B164" s="11">
        <v>80020183</v>
      </c>
      <c r="C164" s="10" t="s">
        <v>157</v>
      </c>
      <c r="D164" s="9">
        <v>0</v>
      </c>
      <c r="E164" s="9">
        <v>7</v>
      </c>
      <c r="F164" s="9">
        <v>4</v>
      </c>
      <c r="G164" s="9">
        <v>11</v>
      </c>
      <c r="H164" s="9">
        <v>6</v>
      </c>
      <c r="I164" s="9">
        <v>15</v>
      </c>
      <c r="J164" s="9">
        <v>16</v>
      </c>
      <c r="K164" s="9">
        <v>14</v>
      </c>
      <c r="L164" s="9">
        <v>15</v>
      </c>
      <c r="M164" s="9">
        <v>12</v>
      </c>
      <c r="N164" s="9">
        <v>78</v>
      </c>
      <c r="O164" s="9">
        <v>0</v>
      </c>
      <c r="P164" s="9">
        <v>0</v>
      </c>
      <c r="Q164" s="9">
        <v>0</v>
      </c>
      <c r="R164" s="9">
        <v>0</v>
      </c>
      <c r="S164" s="9">
        <v>89</v>
      </c>
      <c r="T164" s="9">
        <v>8</v>
      </c>
    </row>
    <row r="165" spans="1:20">
      <c r="A165" s="9">
        <v>156</v>
      </c>
      <c r="B165" s="11">
        <v>80020184</v>
      </c>
      <c r="C165" s="10" t="s">
        <v>158</v>
      </c>
      <c r="D165" s="9">
        <v>0</v>
      </c>
      <c r="E165" s="9">
        <v>10</v>
      </c>
      <c r="F165" s="9">
        <v>8</v>
      </c>
      <c r="G165" s="9">
        <v>18</v>
      </c>
      <c r="H165" s="9">
        <v>9</v>
      </c>
      <c r="I165" s="9">
        <v>14</v>
      </c>
      <c r="J165" s="9">
        <v>9</v>
      </c>
      <c r="K165" s="9">
        <v>16</v>
      </c>
      <c r="L165" s="9">
        <v>21</v>
      </c>
      <c r="M165" s="9">
        <v>18</v>
      </c>
      <c r="N165" s="9">
        <v>87</v>
      </c>
      <c r="O165" s="9">
        <v>0</v>
      </c>
      <c r="P165" s="9">
        <v>0</v>
      </c>
      <c r="Q165" s="9">
        <v>0</v>
      </c>
      <c r="R165" s="9">
        <v>0</v>
      </c>
      <c r="S165" s="9">
        <v>105</v>
      </c>
      <c r="T165" s="9">
        <v>8</v>
      </c>
    </row>
    <row r="166" spans="1:20">
      <c r="A166" s="9">
        <v>157</v>
      </c>
      <c r="B166" s="11">
        <v>80020185</v>
      </c>
      <c r="C166" s="10" t="s">
        <v>159</v>
      </c>
      <c r="D166" s="9">
        <v>0</v>
      </c>
      <c r="E166" s="9">
        <v>22</v>
      </c>
      <c r="F166" s="9">
        <v>36</v>
      </c>
      <c r="G166" s="9">
        <v>58</v>
      </c>
      <c r="H166" s="9">
        <v>37</v>
      </c>
      <c r="I166" s="9">
        <v>37</v>
      </c>
      <c r="J166" s="9">
        <v>33</v>
      </c>
      <c r="K166" s="9">
        <v>36</v>
      </c>
      <c r="L166" s="9">
        <v>46</v>
      </c>
      <c r="M166" s="9">
        <v>45</v>
      </c>
      <c r="N166" s="9">
        <v>234</v>
      </c>
      <c r="O166" s="9">
        <v>0</v>
      </c>
      <c r="P166" s="9">
        <v>0</v>
      </c>
      <c r="Q166" s="9">
        <v>0</v>
      </c>
      <c r="R166" s="9">
        <v>0</v>
      </c>
      <c r="S166" s="9">
        <v>292</v>
      </c>
      <c r="T166" s="9">
        <v>15</v>
      </c>
    </row>
    <row r="167" spans="1:20">
      <c r="A167" s="9">
        <v>158</v>
      </c>
      <c r="B167" s="11">
        <v>80020186</v>
      </c>
      <c r="C167" s="10" t="s">
        <v>160</v>
      </c>
      <c r="D167" s="9">
        <v>0</v>
      </c>
      <c r="E167" s="9">
        <v>1</v>
      </c>
      <c r="F167" s="9">
        <v>3</v>
      </c>
      <c r="G167" s="9">
        <v>4</v>
      </c>
      <c r="H167" s="9">
        <v>2</v>
      </c>
      <c r="I167" s="9">
        <v>4</v>
      </c>
      <c r="J167" s="9">
        <v>7</v>
      </c>
      <c r="K167" s="9">
        <v>3</v>
      </c>
      <c r="L167" s="9">
        <v>9</v>
      </c>
      <c r="M167" s="9">
        <v>2</v>
      </c>
      <c r="N167" s="9">
        <v>27</v>
      </c>
      <c r="O167" s="9">
        <v>7</v>
      </c>
      <c r="P167" s="9">
        <v>6</v>
      </c>
      <c r="Q167" s="9">
        <v>14</v>
      </c>
      <c r="R167" s="9">
        <v>27</v>
      </c>
      <c r="S167" s="9">
        <v>58</v>
      </c>
      <c r="T167" s="9">
        <v>12</v>
      </c>
    </row>
    <row r="168" spans="1:20">
      <c r="A168" s="9">
        <v>159</v>
      </c>
      <c r="B168" s="11">
        <v>80020219</v>
      </c>
      <c r="C168" s="10" t="s">
        <v>189</v>
      </c>
      <c r="D168" s="9">
        <v>7</v>
      </c>
      <c r="E168" s="9">
        <v>10</v>
      </c>
      <c r="F168" s="9">
        <v>6</v>
      </c>
      <c r="G168" s="9">
        <v>23</v>
      </c>
      <c r="H168" s="9">
        <v>7</v>
      </c>
      <c r="I168" s="9">
        <v>11</v>
      </c>
      <c r="J168" s="9">
        <v>9</v>
      </c>
      <c r="K168" s="9">
        <v>14</v>
      </c>
      <c r="L168" s="9">
        <v>12</v>
      </c>
      <c r="M168" s="9">
        <v>12</v>
      </c>
      <c r="N168" s="9">
        <v>65</v>
      </c>
      <c r="O168" s="9">
        <v>0</v>
      </c>
      <c r="P168" s="9">
        <v>0</v>
      </c>
      <c r="Q168" s="9">
        <v>0</v>
      </c>
      <c r="R168" s="9">
        <v>0</v>
      </c>
      <c r="S168" s="9">
        <v>88</v>
      </c>
      <c r="T168" s="9">
        <v>9</v>
      </c>
    </row>
    <row r="169" spans="1:20">
      <c r="A169" s="9">
        <v>160</v>
      </c>
      <c r="B169" s="11">
        <v>80020220</v>
      </c>
      <c r="C169" s="10" t="s">
        <v>190</v>
      </c>
      <c r="D169" s="9">
        <v>0</v>
      </c>
      <c r="E169" s="9">
        <v>10</v>
      </c>
      <c r="F169" s="9">
        <v>14</v>
      </c>
      <c r="G169" s="9">
        <v>24</v>
      </c>
      <c r="H169" s="9">
        <v>15</v>
      </c>
      <c r="I169" s="9">
        <v>8</v>
      </c>
      <c r="J169" s="9">
        <v>16</v>
      </c>
      <c r="K169" s="9">
        <v>20</v>
      </c>
      <c r="L169" s="9">
        <v>14</v>
      </c>
      <c r="M169" s="9">
        <v>11</v>
      </c>
      <c r="N169" s="9">
        <v>84</v>
      </c>
      <c r="O169" s="9">
        <v>0</v>
      </c>
      <c r="P169" s="9">
        <v>0</v>
      </c>
      <c r="Q169" s="9">
        <v>0</v>
      </c>
      <c r="R169" s="9">
        <v>0</v>
      </c>
      <c r="S169" s="9">
        <v>108</v>
      </c>
      <c r="T169" s="9">
        <v>8</v>
      </c>
    </row>
    <row r="170" spans="1:20">
      <c r="A170" s="83" t="s">
        <v>217</v>
      </c>
      <c r="B170" s="83"/>
      <c r="C170" s="83"/>
      <c r="D170" s="16">
        <f>SUM(D150:D169)</f>
        <v>90</v>
      </c>
      <c r="E170" s="16">
        <f t="shared" ref="E170:T170" si="5">SUM(E150:E169)</f>
        <v>356</v>
      </c>
      <c r="F170" s="16">
        <f t="shared" si="5"/>
        <v>504</v>
      </c>
      <c r="G170" s="16">
        <f t="shared" si="5"/>
        <v>950</v>
      </c>
      <c r="H170" s="16">
        <f t="shared" si="5"/>
        <v>511</v>
      </c>
      <c r="I170" s="16">
        <f t="shared" si="5"/>
        <v>522</v>
      </c>
      <c r="J170" s="16">
        <f t="shared" si="5"/>
        <v>540</v>
      </c>
      <c r="K170" s="16">
        <f t="shared" si="5"/>
        <v>577</v>
      </c>
      <c r="L170" s="16">
        <f t="shared" si="5"/>
        <v>641</v>
      </c>
      <c r="M170" s="16">
        <f t="shared" si="5"/>
        <v>562</v>
      </c>
      <c r="N170" s="16">
        <f t="shared" si="5"/>
        <v>3353</v>
      </c>
      <c r="O170" s="16">
        <f t="shared" si="5"/>
        <v>146</v>
      </c>
      <c r="P170" s="16">
        <f t="shared" si="5"/>
        <v>146</v>
      </c>
      <c r="Q170" s="16">
        <f t="shared" si="5"/>
        <v>121</v>
      </c>
      <c r="R170" s="16">
        <f t="shared" si="5"/>
        <v>413</v>
      </c>
      <c r="S170" s="16">
        <f t="shared" si="5"/>
        <v>4716</v>
      </c>
      <c r="T170" s="16">
        <f t="shared" si="5"/>
        <v>237</v>
      </c>
    </row>
    <row r="171" spans="1:20">
      <c r="A171" s="9">
        <v>161</v>
      </c>
      <c r="B171" s="11">
        <v>80020187</v>
      </c>
      <c r="C171" s="10" t="s">
        <v>161</v>
      </c>
      <c r="D171" s="9">
        <v>0</v>
      </c>
      <c r="E171" s="9">
        <v>8</v>
      </c>
      <c r="F171" s="9">
        <v>15</v>
      </c>
      <c r="G171" s="9">
        <v>23</v>
      </c>
      <c r="H171" s="9">
        <v>20</v>
      </c>
      <c r="I171" s="9">
        <v>13</v>
      </c>
      <c r="J171" s="9">
        <v>12</v>
      </c>
      <c r="K171" s="9">
        <v>17</v>
      </c>
      <c r="L171" s="9">
        <v>17</v>
      </c>
      <c r="M171" s="9">
        <v>13</v>
      </c>
      <c r="N171" s="9">
        <v>92</v>
      </c>
      <c r="O171" s="9">
        <v>11</v>
      </c>
      <c r="P171" s="9">
        <v>12</v>
      </c>
      <c r="Q171" s="9">
        <v>15</v>
      </c>
      <c r="R171" s="9">
        <v>38</v>
      </c>
      <c r="S171" s="9">
        <v>153</v>
      </c>
      <c r="T171" s="9">
        <v>11</v>
      </c>
    </row>
    <row r="172" spans="1:20">
      <c r="A172" s="9">
        <v>162</v>
      </c>
      <c r="B172" s="11">
        <v>80020188</v>
      </c>
      <c r="C172" s="10" t="s">
        <v>162</v>
      </c>
      <c r="D172" s="9">
        <v>10</v>
      </c>
      <c r="E172" s="9">
        <v>20</v>
      </c>
      <c r="F172" s="9">
        <v>21</v>
      </c>
      <c r="G172" s="9">
        <v>51</v>
      </c>
      <c r="H172" s="9">
        <v>29</v>
      </c>
      <c r="I172" s="9">
        <v>35</v>
      </c>
      <c r="J172" s="9">
        <v>41</v>
      </c>
      <c r="K172" s="9">
        <v>40</v>
      </c>
      <c r="L172" s="9">
        <v>37</v>
      </c>
      <c r="M172" s="9">
        <v>28</v>
      </c>
      <c r="N172" s="9">
        <v>210</v>
      </c>
      <c r="O172" s="9">
        <v>34</v>
      </c>
      <c r="P172" s="9">
        <v>42</v>
      </c>
      <c r="Q172" s="9">
        <v>40</v>
      </c>
      <c r="R172" s="9">
        <v>116</v>
      </c>
      <c r="S172" s="9">
        <v>377</v>
      </c>
      <c r="T172" s="9">
        <v>14</v>
      </c>
    </row>
    <row r="173" spans="1:20">
      <c r="A173" s="9">
        <v>163</v>
      </c>
      <c r="B173" s="11">
        <v>80020189</v>
      </c>
      <c r="C173" s="10" t="s">
        <v>163</v>
      </c>
      <c r="D173" s="9">
        <v>0</v>
      </c>
      <c r="E173" s="9">
        <v>9</v>
      </c>
      <c r="F173" s="9">
        <v>6</v>
      </c>
      <c r="G173" s="9">
        <v>15</v>
      </c>
      <c r="H173" s="9">
        <v>7</v>
      </c>
      <c r="I173" s="9">
        <v>9</v>
      </c>
      <c r="J173" s="9">
        <v>8</v>
      </c>
      <c r="K173" s="9">
        <v>11</v>
      </c>
      <c r="L173" s="9">
        <v>5</v>
      </c>
      <c r="M173" s="9">
        <v>6</v>
      </c>
      <c r="N173" s="9">
        <v>46</v>
      </c>
      <c r="O173" s="9">
        <v>0</v>
      </c>
      <c r="P173" s="9">
        <v>0</v>
      </c>
      <c r="Q173" s="9">
        <v>0</v>
      </c>
      <c r="R173" s="9">
        <v>0</v>
      </c>
      <c r="S173" s="9">
        <v>61</v>
      </c>
      <c r="T173" s="9">
        <v>8</v>
      </c>
    </row>
    <row r="174" spans="1:20">
      <c r="A174" s="9">
        <v>164</v>
      </c>
      <c r="B174" s="11">
        <v>80020190</v>
      </c>
      <c r="C174" s="10" t="s">
        <v>164</v>
      </c>
      <c r="D174" s="9">
        <v>0</v>
      </c>
      <c r="E174" s="9">
        <v>6</v>
      </c>
      <c r="F174" s="9">
        <v>2</v>
      </c>
      <c r="G174" s="9">
        <v>8</v>
      </c>
      <c r="H174" s="9">
        <v>1</v>
      </c>
      <c r="I174" s="9">
        <v>10</v>
      </c>
      <c r="J174" s="9">
        <v>6</v>
      </c>
      <c r="K174" s="9">
        <v>3</v>
      </c>
      <c r="L174" s="9">
        <v>8</v>
      </c>
      <c r="M174" s="9">
        <v>11</v>
      </c>
      <c r="N174" s="9">
        <v>39</v>
      </c>
      <c r="O174" s="9">
        <v>0</v>
      </c>
      <c r="P174" s="9">
        <v>0</v>
      </c>
      <c r="Q174" s="9">
        <v>0</v>
      </c>
      <c r="R174" s="9">
        <v>0</v>
      </c>
      <c r="S174" s="9">
        <v>47</v>
      </c>
      <c r="T174" s="9">
        <v>8</v>
      </c>
    </row>
    <row r="175" spans="1:20">
      <c r="A175" s="9">
        <v>165</v>
      </c>
      <c r="B175" s="11">
        <v>80020191</v>
      </c>
      <c r="C175" s="10" t="s">
        <v>165</v>
      </c>
      <c r="D175" s="9">
        <v>5</v>
      </c>
      <c r="E175" s="9">
        <v>9</v>
      </c>
      <c r="F175" s="9">
        <v>6</v>
      </c>
      <c r="G175" s="9">
        <v>20</v>
      </c>
      <c r="H175" s="9">
        <v>11</v>
      </c>
      <c r="I175" s="9">
        <v>6</v>
      </c>
      <c r="J175" s="9">
        <v>8</v>
      </c>
      <c r="K175" s="9">
        <v>18</v>
      </c>
      <c r="L175" s="9">
        <v>12</v>
      </c>
      <c r="M175" s="9">
        <v>9</v>
      </c>
      <c r="N175" s="9">
        <v>64</v>
      </c>
      <c r="O175" s="9">
        <v>0</v>
      </c>
      <c r="P175" s="9">
        <v>0</v>
      </c>
      <c r="Q175" s="9">
        <v>0</v>
      </c>
      <c r="R175" s="9">
        <v>0</v>
      </c>
      <c r="S175" s="9">
        <v>84</v>
      </c>
      <c r="T175" s="9">
        <v>9</v>
      </c>
    </row>
    <row r="176" spans="1:20">
      <c r="A176" s="9">
        <v>166</v>
      </c>
      <c r="B176" s="11">
        <v>80020193</v>
      </c>
      <c r="C176" s="10" t="s">
        <v>166</v>
      </c>
      <c r="D176" s="9">
        <v>0</v>
      </c>
      <c r="E176" s="9">
        <v>12</v>
      </c>
      <c r="F176" s="9">
        <v>4</v>
      </c>
      <c r="G176" s="9">
        <v>16</v>
      </c>
      <c r="H176" s="9">
        <v>15</v>
      </c>
      <c r="I176" s="9">
        <v>16</v>
      </c>
      <c r="J176" s="9">
        <v>8</v>
      </c>
      <c r="K176" s="9">
        <v>11</v>
      </c>
      <c r="L176" s="9">
        <v>15</v>
      </c>
      <c r="M176" s="9">
        <v>17</v>
      </c>
      <c r="N176" s="9">
        <v>82</v>
      </c>
      <c r="O176" s="9">
        <v>22</v>
      </c>
      <c r="P176" s="9">
        <v>15</v>
      </c>
      <c r="Q176" s="9">
        <v>5</v>
      </c>
      <c r="R176" s="9">
        <v>42</v>
      </c>
      <c r="S176" s="9">
        <v>140</v>
      </c>
      <c r="T176" s="9">
        <v>11</v>
      </c>
    </row>
    <row r="177" spans="1:22">
      <c r="A177" s="9">
        <v>167</v>
      </c>
      <c r="B177" s="11">
        <v>80020194</v>
      </c>
      <c r="C177" s="10" t="s">
        <v>167</v>
      </c>
      <c r="D177" s="9">
        <v>0</v>
      </c>
      <c r="E177" s="9">
        <v>6</v>
      </c>
      <c r="F177" s="9">
        <v>4</v>
      </c>
      <c r="G177" s="9">
        <v>10</v>
      </c>
      <c r="H177" s="9">
        <v>8</v>
      </c>
      <c r="I177" s="9">
        <v>14</v>
      </c>
      <c r="J177" s="9">
        <v>14</v>
      </c>
      <c r="K177" s="9">
        <v>9</v>
      </c>
      <c r="L177" s="9">
        <v>14</v>
      </c>
      <c r="M177" s="9">
        <v>12</v>
      </c>
      <c r="N177" s="9">
        <v>71</v>
      </c>
      <c r="O177" s="9">
        <v>0</v>
      </c>
      <c r="P177" s="9">
        <v>0</v>
      </c>
      <c r="Q177" s="9">
        <v>0</v>
      </c>
      <c r="R177" s="9">
        <v>0</v>
      </c>
      <c r="S177" s="9">
        <v>81</v>
      </c>
      <c r="T177" s="9">
        <v>8</v>
      </c>
    </row>
    <row r="178" spans="1:22">
      <c r="A178" s="9">
        <v>168</v>
      </c>
      <c r="B178" s="11">
        <v>80020195</v>
      </c>
      <c r="C178" s="10" t="s">
        <v>168</v>
      </c>
      <c r="D178" s="9">
        <v>2</v>
      </c>
      <c r="E178" s="9">
        <v>8</v>
      </c>
      <c r="F178" s="9">
        <v>8</v>
      </c>
      <c r="G178" s="9">
        <v>18</v>
      </c>
      <c r="H178" s="9">
        <v>12</v>
      </c>
      <c r="I178" s="9">
        <v>15</v>
      </c>
      <c r="J178" s="9">
        <v>12</v>
      </c>
      <c r="K178" s="9">
        <v>14</v>
      </c>
      <c r="L178" s="9">
        <v>18</v>
      </c>
      <c r="M178" s="9">
        <v>7</v>
      </c>
      <c r="N178" s="9">
        <v>78</v>
      </c>
      <c r="O178" s="9">
        <v>12</v>
      </c>
      <c r="P178" s="9">
        <v>16</v>
      </c>
      <c r="Q178" s="9">
        <v>22</v>
      </c>
      <c r="R178" s="9">
        <v>50</v>
      </c>
      <c r="S178" s="9">
        <v>146</v>
      </c>
      <c r="T178" s="9">
        <v>12</v>
      </c>
    </row>
    <row r="179" spans="1:22">
      <c r="A179" s="9">
        <v>169</v>
      </c>
      <c r="B179" s="11">
        <v>80020196</v>
      </c>
      <c r="C179" s="10" t="s">
        <v>169</v>
      </c>
      <c r="D179" s="9">
        <v>0</v>
      </c>
      <c r="E179" s="9">
        <v>4</v>
      </c>
      <c r="F179" s="9">
        <v>6</v>
      </c>
      <c r="G179" s="9">
        <v>10</v>
      </c>
      <c r="H179" s="9">
        <v>8</v>
      </c>
      <c r="I179" s="9">
        <v>3</v>
      </c>
      <c r="J179" s="9">
        <v>8</v>
      </c>
      <c r="K179" s="9">
        <v>13</v>
      </c>
      <c r="L179" s="9">
        <v>7</v>
      </c>
      <c r="M179" s="9">
        <v>9</v>
      </c>
      <c r="N179" s="9">
        <v>48</v>
      </c>
      <c r="O179" s="9">
        <v>0</v>
      </c>
      <c r="P179" s="9">
        <v>0</v>
      </c>
      <c r="Q179" s="9">
        <v>0</v>
      </c>
      <c r="R179" s="9">
        <v>0</v>
      </c>
      <c r="S179" s="9">
        <v>58</v>
      </c>
      <c r="T179" s="9">
        <v>8</v>
      </c>
    </row>
    <row r="180" spans="1:22">
      <c r="A180" s="9">
        <v>170</v>
      </c>
      <c r="B180" s="11">
        <v>80020197</v>
      </c>
      <c r="C180" s="10" t="s">
        <v>170</v>
      </c>
      <c r="D180" s="9">
        <v>0</v>
      </c>
      <c r="E180" s="9">
        <v>6</v>
      </c>
      <c r="F180" s="9">
        <v>11</v>
      </c>
      <c r="G180" s="9">
        <v>17</v>
      </c>
      <c r="H180" s="9">
        <v>16</v>
      </c>
      <c r="I180" s="9">
        <v>22</v>
      </c>
      <c r="J180" s="9">
        <v>15</v>
      </c>
      <c r="K180" s="9">
        <v>21</v>
      </c>
      <c r="L180" s="9">
        <v>11</v>
      </c>
      <c r="M180" s="9">
        <v>25</v>
      </c>
      <c r="N180" s="9">
        <v>110</v>
      </c>
      <c r="O180" s="9">
        <v>0</v>
      </c>
      <c r="P180" s="9">
        <v>0</v>
      </c>
      <c r="Q180" s="9">
        <v>0</v>
      </c>
      <c r="R180" s="9">
        <v>0</v>
      </c>
      <c r="S180" s="9">
        <v>127</v>
      </c>
      <c r="T180" s="9">
        <v>8</v>
      </c>
    </row>
    <row r="181" spans="1:22">
      <c r="A181" s="9">
        <v>171</v>
      </c>
      <c r="B181" s="11">
        <v>80020198</v>
      </c>
      <c r="C181" s="10" t="s">
        <v>171</v>
      </c>
      <c r="D181" s="9">
        <v>0</v>
      </c>
      <c r="E181" s="9">
        <v>3</v>
      </c>
      <c r="F181" s="9">
        <v>4</v>
      </c>
      <c r="G181" s="9">
        <v>7</v>
      </c>
      <c r="H181" s="9">
        <v>20</v>
      </c>
      <c r="I181" s="9">
        <v>14</v>
      </c>
      <c r="J181" s="9">
        <v>18</v>
      </c>
      <c r="K181" s="9">
        <v>32</v>
      </c>
      <c r="L181" s="9">
        <v>18</v>
      </c>
      <c r="M181" s="9">
        <v>18</v>
      </c>
      <c r="N181" s="9">
        <v>120</v>
      </c>
      <c r="O181" s="9">
        <v>0</v>
      </c>
      <c r="P181" s="9">
        <v>0</v>
      </c>
      <c r="Q181" s="9">
        <v>0</v>
      </c>
      <c r="R181" s="9">
        <v>0</v>
      </c>
      <c r="S181" s="9">
        <v>127</v>
      </c>
      <c r="T181" s="9">
        <v>8</v>
      </c>
    </row>
    <row r="182" spans="1:22">
      <c r="A182" s="9">
        <v>172</v>
      </c>
      <c r="B182" s="11">
        <v>80020199</v>
      </c>
      <c r="C182" s="10" t="s">
        <v>172</v>
      </c>
      <c r="D182" s="9">
        <v>0</v>
      </c>
      <c r="E182" s="9">
        <v>14</v>
      </c>
      <c r="F182" s="9">
        <v>22</v>
      </c>
      <c r="G182" s="9">
        <v>36</v>
      </c>
      <c r="H182" s="9">
        <v>41</v>
      </c>
      <c r="I182" s="9">
        <v>30</v>
      </c>
      <c r="J182" s="9">
        <v>25</v>
      </c>
      <c r="K182" s="9">
        <v>19</v>
      </c>
      <c r="L182" s="9">
        <v>28</v>
      </c>
      <c r="M182" s="9">
        <v>28</v>
      </c>
      <c r="N182" s="9">
        <v>171</v>
      </c>
      <c r="O182" s="9">
        <v>0</v>
      </c>
      <c r="P182" s="9">
        <v>0</v>
      </c>
      <c r="Q182" s="9">
        <v>0</v>
      </c>
      <c r="R182" s="9">
        <v>0</v>
      </c>
      <c r="S182" s="9">
        <v>207</v>
      </c>
      <c r="T182" s="9">
        <v>9</v>
      </c>
    </row>
    <row r="183" spans="1:22">
      <c r="A183" s="83" t="s">
        <v>218</v>
      </c>
      <c r="B183" s="83"/>
      <c r="C183" s="83"/>
      <c r="D183" s="16">
        <f>SUM(D171:D182)</f>
        <v>17</v>
      </c>
      <c r="E183" s="16">
        <f t="shared" ref="E183:T183" si="6">SUM(E171:E182)</f>
        <v>105</v>
      </c>
      <c r="F183" s="16">
        <f t="shared" si="6"/>
        <v>109</v>
      </c>
      <c r="G183" s="16">
        <f t="shared" si="6"/>
        <v>231</v>
      </c>
      <c r="H183" s="16">
        <f t="shared" si="6"/>
        <v>188</v>
      </c>
      <c r="I183" s="16">
        <f t="shared" si="6"/>
        <v>187</v>
      </c>
      <c r="J183" s="16">
        <f t="shared" si="6"/>
        <v>175</v>
      </c>
      <c r="K183" s="16">
        <f t="shared" si="6"/>
        <v>208</v>
      </c>
      <c r="L183" s="16">
        <f t="shared" si="6"/>
        <v>190</v>
      </c>
      <c r="M183" s="16">
        <f t="shared" si="6"/>
        <v>183</v>
      </c>
      <c r="N183" s="16">
        <f t="shared" si="6"/>
        <v>1131</v>
      </c>
      <c r="O183" s="16">
        <f t="shared" si="6"/>
        <v>79</v>
      </c>
      <c r="P183" s="16">
        <f t="shared" si="6"/>
        <v>85</v>
      </c>
      <c r="Q183" s="16">
        <f t="shared" si="6"/>
        <v>82</v>
      </c>
      <c r="R183" s="16">
        <f t="shared" si="6"/>
        <v>246</v>
      </c>
      <c r="S183" s="16">
        <f t="shared" si="6"/>
        <v>1608</v>
      </c>
      <c r="T183" s="16">
        <f t="shared" si="6"/>
        <v>114</v>
      </c>
    </row>
    <row r="184" spans="1:22">
      <c r="A184" s="9">
        <v>173</v>
      </c>
      <c r="B184" s="11">
        <v>80020200</v>
      </c>
      <c r="C184" s="10" t="s">
        <v>173</v>
      </c>
      <c r="D184" s="9">
        <v>15</v>
      </c>
      <c r="E184" s="9">
        <v>20</v>
      </c>
      <c r="F184" s="9">
        <v>21</v>
      </c>
      <c r="G184" s="9">
        <v>56</v>
      </c>
      <c r="H184" s="9">
        <v>19</v>
      </c>
      <c r="I184" s="9">
        <v>26</v>
      </c>
      <c r="J184" s="9">
        <v>16</v>
      </c>
      <c r="K184" s="9">
        <v>21</v>
      </c>
      <c r="L184" s="9">
        <v>18</v>
      </c>
      <c r="M184" s="9">
        <v>31</v>
      </c>
      <c r="N184" s="9">
        <v>131</v>
      </c>
      <c r="O184" s="9">
        <v>22</v>
      </c>
      <c r="P184" s="9">
        <v>17</v>
      </c>
      <c r="Q184" s="9">
        <v>19</v>
      </c>
      <c r="R184" s="9">
        <v>58</v>
      </c>
      <c r="S184" s="9">
        <v>245</v>
      </c>
      <c r="T184" s="9">
        <v>12</v>
      </c>
    </row>
    <row r="185" spans="1:22">
      <c r="A185" s="9">
        <v>174</v>
      </c>
      <c r="B185" s="11">
        <v>80020201</v>
      </c>
      <c r="C185" s="10" t="s">
        <v>174</v>
      </c>
      <c r="D185" s="9">
        <v>3</v>
      </c>
      <c r="E185" s="9">
        <v>4</v>
      </c>
      <c r="F185" s="9">
        <v>7</v>
      </c>
      <c r="G185" s="9">
        <v>14</v>
      </c>
      <c r="H185" s="9">
        <v>15</v>
      </c>
      <c r="I185" s="9">
        <v>9</v>
      </c>
      <c r="J185" s="9">
        <v>11</v>
      </c>
      <c r="K185" s="9">
        <v>14</v>
      </c>
      <c r="L185" s="9">
        <v>21</v>
      </c>
      <c r="M185" s="9">
        <v>17</v>
      </c>
      <c r="N185" s="9">
        <v>87</v>
      </c>
      <c r="O185" s="9">
        <v>0</v>
      </c>
      <c r="P185" s="9">
        <v>0</v>
      </c>
      <c r="Q185" s="9">
        <v>0</v>
      </c>
      <c r="R185" s="9">
        <v>0</v>
      </c>
      <c r="S185" s="9">
        <v>101</v>
      </c>
      <c r="T185" s="9">
        <v>9</v>
      </c>
    </row>
    <row r="186" spans="1:22">
      <c r="A186" s="9">
        <v>175</v>
      </c>
      <c r="B186" s="11">
        <v>80020202</v>
      </c>
      <c r="C186" s="10" t="s">
        <v>175</v>
      </c>
      <c r="D186" s="9">
        <v>0</v>
      </c>
      <c r="E186" s="9">
        <v>10</v>
      </c>
      <c r="F186" s="9">
        <v>14</v>
      </c>
      <c r="G186" s="9">
        <v>24</v>
      </c>
      <c r="H186" s="9">
        <v>18</v>
      </c>
      <c r="I186" s="9">
        <v>19</v>
      </c>
      <c r="J186" s="9">
        <v>13</v>
      </c>
      <c r="K186" s="9">
        <v>20</v>
      </c>
      <c r="L186" s="9">
        <v>21</v>
      </c>
      <c r="M186" s="9">
        <v>15</v>
      </c>
      <c r="N186" s="9">
        <v>106</v>
      </c>
      <c r="O186" s="9">
        <v>19</v>
      </c>
      <c r="P186" s="9">
        <v>13</v>
      </c>
      <c r="Q186" s="9">
        <v>10</v>
      </c>
      <c r="R186" s="9">
        <v>42</v>
      </c>
      <c r="S186" s="9">
        <v>172</v>
      </c>
      <c r="T186" s="9">
        <v>11</v>
      </c>
      <c r="V186" s="2" t="s">
        <v>288</v>
      </c>
    </row>
    <row r="187" spans="1:22">
      <c r="A187" s="9">
        <v>176</v>
      </c>
      <c r="B187" s="11">
        <v>80020203</v>
      </c>
      <c r="C187" s="10" t="s">
        <v>176</v>
      </c>
      <c r="D187" s="9">
        <v>12</v>
      </c>
      <c r="E187" s="9">
        <v>4</v>
      </c>
      <c r="F187" s="9">
        <v>5</v>
      </c>
      <c r="G187" s="9">
        <v>21</v>
      </c>
      <c r="H187" s="9">
        <v>16</v>
      </c>
      <c r="I187" s="9">
        <v>15</v>
      </c>
      <c r="J187" s="9">
        <v>14</v>
      </c>
      <c r="K187" s="9">
        <v>29</v>
      </c>
      <c r="L187" s="9">
        <v>29</v>
      </c>
      <c r="M187" s="9">
        <v>38</v>
      </c>
      <c r="N187" s="9">
        <v>141</v>
      </c>
      <c r="O187" s="9">
        <v>0</v>
      </c>
      <c r="P187" s="9">
        <v>0</v>
      </c>
      <c r="Q187" s="9">
        <v>0</v>
      </c>
      <c r="R187" s="9">
        <v>0</v>
      </c>
      <c r="S187" s="9">
        <v>162</v>
      </c>
      <c r="T187" s="9">
        <v>9</v>
      </c>
    </row>
    <row r="188" spans="1:22">
      <c r="A188" s="9">
        <v>177</v>
      </c>
      <c r="B188" s="11">
        <v>80020205</v>
      </c>
      <c r="C188" s="10" t="s">
        <v>177</v>
      </c>
      <c r="D188" s="9">
        <v>7</v>
      </c>
      <c r="E188" s="9">
        <v>3</v>
      </c>
      <c r="F188" s="9">
        <v>2</v>
      </c>
      <c r="G188" s="9">
        <v>12</v>
      </c>
      <c r="H188" s="9">
        <v>5</v>
      </c>
      <c r="I188" s="9">
        <v>10</v>
      </c>
      <c r="J188" s="9">
        <v>8</v>
      </c>
      <c r="K188" s="9">
        <v>5</v>
      </c>
      <c r="L188" s="9">
        <v>10</v>
      </c>
      <c r="M188" s="9">
        <v>13</v>
      </c>
      <c r="N188" s="9">
        <v>51</v>
      </c>
      <c r="O188" s="9">
        <v>0</v>
      </c>
      <c r="P188" s="9">
        <v>0</v>
      </c>
      <c r="Q188" s="9">
        <v>0</v>
      </c>
      <c r="R188" s="9">
        <v>0</v>
      </c>
      <c r="S188" s="9">
        <v>63</v>
      </c>
      <c r="T188" s="9">
        <v>9</v>
      </c>
    </row>
    <row r="189" spans="1:22">
      <c r="A189" s="9">
        <v>178</v>
      </c>
      <c r="B189" s="11">
        <v>80020206</v>
      </c>
      <c r="C189" s="10" t="s">
        <v>178</v>
      </c>
      <c r="D189" s="9">
        <v>4</v>
      </c>
      <c r="E189" s="9">
        <v>5</v>
      </c>
      <c r="F189" s="9">
        <v>2</v>
      </c>
      <c r="G189" s="9">
        <v>11</v>
      </c>
      <c r="H189" s="9">
        <v>3</v>
      </c>
      <c r="I189" s="9">
        <v>5</v>
      </c>
      <c r="J189" s="9">
        <v>6</v>
      </c>
      <c r="K189" s="9">
        <v>9</v>
      </c>
      <c r="L189" s="9">
        <v>4</v>
      </c>
      <c r="M189" s="9">
        <v>5</v>
      </c>
      <c r="N189" s="9">
        <v>32</v>
      </c>
      <c r="O189" s="9">
        <v>0</v>
      </c>
      <c r="P189" s="9">
        <v>0</v>
      </c>
      <c r="Q189" s="9">
        <v>0</v>
      </c>
      <c r="R189" s="9">
        <v>0</v>
      </c>
      <c r="S189" s="9">
        <v>43</v>
      </c>
      <c r="T189" s="9">
        <v>9</v>
      </c>
    </row>
    <row r="190" spans="1:22">
      <c r="A190" s="9">
        <v>179</v>
      </c>
      <c r="B190" s="11">
        <v>80020207</v>
      </c>
      <c r="C190" s="10" t="s">
        <v>179</v>
      </c>
      <c r="D190" s="9">
        <v>21</v>
      </c>
      <c r="E190" s="9">
        <v>31</v>
      </c>
      <c r="F190" s="9">
        <v>19</v>
      </c>
      <c r="G190" s="9">
        <v>71</v>
      </c>
      <c r="H190" s="9">
        <v>12</v>
      </c>
      <c r="I190" s="9">
        <v>18</v>
      </c>
      <c r="J190" s="9">
        <v>21</v>
      </c>
      <c r="K190" s="9">
        <v>20</v>
      </c>
      <c r="L190" s="9">
        <v>15</v>
      </c>
      <c r="M190" s="9">
        <v>17</v>
      </c>
      <c r="N190" s="9">
        <v>103</v>
      </c>
      <c r="O190" s="9">
        <v>0</v>
      </c>
      <c r="P190" s="9">
        <v>0</v>
      </c>
      <c r="Q190" s="9">
        <v>0</v>
      </c>
      <c r="R190" s="9">
        <v>0</v>
      </c>
      <c r="S190" s="9">
        <v>174</v>
      </c>
      <c r="T190" s="9">
        <v>9</v>
      </c>
    </row>
    <row r="191" spans="1:22">
      <c r="A191" s="9">
        <v>180</v>
      </c>
      <c r="B191" s="11">
        <v>80020208</v>
      </c>
      <c r="C191" s="10" t="s">
        <v>180</v>
      </c>
      <c r="D191" s="9">
        <v>29</v>
      </c>
      <c r="E191" s="9">
        <v>27</v>
      </c>
      <c r="F191" s="9">
        <v>40</v>
      </c>
      <c r="G191" s="9">
        <v>96</v>
      </c>
      <c r="H191" s="9">
        <v>42</v>
      </c>
      <c r="I191" s="9">
        <v>48</v>
      </c>
      <c r="J191" s="9">
        <v>45</v>
      </c>
      <c r="K191" s="9">
        <v>52</v>
      </c>
      <c r="L191" s="9">
        <v>68</v>
      </c>
      <c r="M191" s="9">
        <v>63</v>
      </c>
      <c r="N191" s="9">
        <v>318</v>
      </c>
      <c r="O191" s="9">
        <v>74</v>
      </c>
      <c r="P191" s="9">
        <v>80</v>
      </c>
      <c r="Q191" s="9">
        <v>72</v>
      </c>
      <c r="R191" s="9">
        <v>226</v>
      </c>
      <c r="S191" s="9">
        <v>640</v>
      </c>
      <c r="T191" s="9">
        <v>24</v>
      </c>
    </row>
    <row r="192" spans="1:22">
      <c r="A192" s="9">
        <v>181</v>
      </c>
      <c r="B192" s="11">
        <v>80020209</v>
      </c>
      <c r="C192" s="10" t="s">
        <v>181</v>
      </c>
      <c r="D192" s="9">
        <v>1</v>
      </c>
      <c r="E192" s="9">
        <v>3</v>
      </c>
      <c r="F192" s="9">
        <v>3</v>
      </c>
      <c r="G192" s="9">
        <v>7</v>
      </c>
      <c r="H192" s="9">
        <v>7</v>
      </c>
      <c r="I192" s="9">
        <v>5</v>
      </c>
      <c r="J192" s="9">
        <v>7</v>
      </c>
      <c r="K192" s="9">
        <v>7</v>
      </c>
      <c r="L192" s="9">
        <v>4</v>
      </c>
      <c r="M192" s="9">
        <v>8</v>
      </c>
      <c r="N192" s="9">
        <v>38</v>
      </c>
      <c r="O192" s="9">
        <v>10</v>
      </c>
      <c r="P192" s="9">
        <v>7</v>
      </c>
      <c r="Q192" s="9">
        <v>5</v>
      </c>
      <c r="R192" s="9">
        <v>22</v>
      </c>
      <c r="S192" s="9">
        <v>67</v>
      </c>
      <c r="T192" s="9">
        <v>12</v>
      </c>
    </row>
    <row r="193" spans="1:20">
      <c r="A193" s="9">
        <v>182</v>
      </c>
      <c r="B193" s="11">
        <v>80020210</v>
      </c>
      <c r="C193" s="10" t="s">
        <v>182</v>
      </c>
      <c r="D193" s="9">
        <v>3</v>
      </c>
      <c r="E193" s="9">
        <v>7</v>
      </c>
      <c r="F193" s="9">
        <v>6</v>
      </c>
      <c r="G193" s="9">
        <v>16</v>
      </c>
      <c r="H193" s="9">
        <v>12</v>
      </c>
      <c r="I193" s="9">
        <v>15</v>
      </c>
      <c r="J193" s="9">
        <v>14</v>
      </c>
      <c r="K193" s="9">
        <v>6</v>
      </c>
      <c r="L193" s="9">
        <v>5</v>
      </c>
      <c r="M193" s="9">
        <v>14</v>
      </c>
      <c r="N193" s="9">
        <v>66</v>
      </c>
      <c r="O193" s="9">
        <v>0</v>
      </c>
      <c r="P193" s="9">
        <v>0</v>
      </c>
      <c r="Q193" s="9">
        <v>0</v>
      </c>
      <c r="R193" s="9">
        <v>0</v>
      </c>
      <c r="S193" s="9">
        <v>82</v>
      </c>
      <c r="T193" s="9">
        <v>9</v>
      </c>
    </row>
    <row r="194" spans="1:20">
      <c r="A194" s="9">
        <v>183</v>
      </c>
      <c r="B194" s="11">
        <v>80020211</v>
      </c>
      <c r="C194" s="10" t="s">
        <v>183</v>
      </c>
      <c r="D194" s="9">
        <v>2</v>
      </c>
      <c r="E194" s="9">
        <v>4</v>
      </c>
      <c r="F194" s="9">
        <v>8</v>
      </c>
      <c r="G194" s="9">
        <v>14</v>
      </c>
      <c r="H194" s="9">
        <v>4</v>
      </c>
      <c r="I194" s="9">
        <v>4</v>
      </c>
      <c r="J194" s="9">
        <v>5</v>
      </c>
      <c r="K194" s="9">
        <v>4</v>
      </c>
      <c r="L194" s="9">
        <v>4</v>
      </c>
      <c r="M194" s="9">
        <v>7</v>
      </c>
      <c r="N194" s="9">
        <v>28</v>
      </c>
      <c r="O194" s="9">
        <v>0</v>
      </c>
      <c r="P194" s="9">
        <v>0</v>
      </c>
      <c r="Q194" s="9">
        <v>0</v>
      </c>
      <c r="R194" s="9">
        <v>0</v>
      </c>
      <c r="S194" s="9">
        <v>42</v>
      </c>
      <c r="T194" s="9">
        <v>9</v>
      </c>
    </row>
    <row r="195" spans="1:20">
      <c r="A195" s="9">
        <v>184</v>
      </c>
      <c r="B195" s="11">
        <v>80020213</v>
      </c>
      <c r="C195" s="10" t="s">
        <v>184</v>
      </c>
      <c r="D195" s="9">
        <v>0</v>
      </c>
      <c r="E195" s="9">
        <v>1</v>
      </c>
      <c r="F195" s="9">
        <v>11</v>
      </c>
      <c r="G195" s="9">
        <v>12</v>
      </c>
      <c r="H195" s="9">
        <v>23</v>
      </c>
      <c r="I195" s="9">
        <v>33</v>
      </c>
      <c r="J195" s="9">
        <v>29</v>
      </c>
      <c r="K195" s="9">
        <v>35</v>
      </c>
      <c r="L195" s="9">
        <v>39</v>
      </c>
      <c r="M195" s="9">
        <v>32</v>
      </c>
      <c r="N195" s="9">
        <v>191</v>
      </c>
      <c r="O195" s="9">
        <v>0</v>
      </c>
      <c r="P195" s="9">
        <v>0</v>
      </c>
      <c r="Q195" s="9">
        <v>0</v>
      </c>
      <c r="R195" s="9">
        <v>0</v>
      </c>
      <c r="S195" s="9">
        <v>203</v>
      </c>
      <c r="T195" s="9">
        <v>8</v>
      </c>
    </row>
    <row r="196" spans="1:20">
      <c r="A196" s="9">
        <v>185</v>
      </c>
      <c r="B196" s="11">
        <v>80020215</v>
      </c>
      <c r="C196" s="10" t="s">
        <v>185</v>
      </c>
      <c r="D196" s="9">
        <v>25</v>
      </c>
      <c r="E196" s="9">
        <v>28</v>
      </c>
      <c r="F196" s="9">
        <v>27</v>
      </c>
      <c r="G196" s="9">
        <v>80</v>
      </c>
      <c r="H196" s="9">
        <v>114</v>
      </c>
      <c r="I196" s="9">
        <v>112</v>
      </c>
      <c r="J196" s="9">
        <v>124</v>
      </c>
      <c r="K196" s="9">
        <v>112</v>
      </c>
      <c r="L196" s="9">
        <v>159</v>
      </c>
      <c r="M196" s="9">
        <v>134</v>
      </c>
      <c r="N196" s="9">
        <v>755</v>
      </c>
      <c r="O196" s="9">
        <v>106</v>
      </c>
      <c r="P196" s="9">
        <v>139</v>
      </c>
      <c r="Q196" s="9">
        <v>110</v>
      </c>
      <c r="R196" s="9">
        <v>355</v>
      </c>
      <c r="S196" s="9">
        <v>1190</v>
      </c>
      <c r="T196" s="9">
        <v>45</v>
      </c>
    </row>
    <row r="197" spans="1:20">
      <c r="A197" s="9">
        <v>186</v>
      </c>
      <c r="B197" s="11">
        <v>80020216</v>
      </c>
      <c r="C197" s="10" t="s">
        <v>186</v>
      </c>
      <c r="D197" s="9">
        <v>5</v>
      </c>
      <c r="E197" s="9">
        <v>8</v>
      </c>
      <c r="F197" s="9">
        <v>6</v>
      </c>
      <c r="G197" s="9">
        <v>19</v>
      </c>
      <c r="H197" s="9">
        <v>14</v>
      </c>
      <c r="I197" s="9">
        <v>12</v>
      </c>
      <c r="J197" s="9">
        <v>12</v>
      </c>
      <c r="K197" s="9">
        <v>6</v>
      </c>
      <c r="L197" s="9">
        <v>10</v>
      </c>
      <c r="M197" s="9">
        <v>15</v>
      </c>
      <c r="N197" s="9">
        <v>69</v>
      </c>
      <c r="O197" s="9">
        <v>15</v>
      </c>
      <c r="P197" s="9">
        <v>8</v>
      </c>
      <c r="Q197" s="9">
        <v>11</v>
      </c>
      <c r="R197" s="9">
        <v>34</v>
      </c>
      <c r="S197" s="9">
        <v>122</v>
      </c>
      <c r="T197" s="9">
        <v>12</v>
      </c>
    </row>
    <row r="198" spans="1:20">
      <c r="A198" s="9">
        <v>187</v>
      </c>
      <c r="B198" s="11">
        <v>80020217</v>
      </c>
      <c r="C198" s="10" t="s">
        <v>187</v>
      </c>
      <c r="D198" s="9">
        <v>15</v>
      </c>
      <c r="E198" s="9">
        <v>9</v>
      </c>
      <c r="F198" s="9">
        <v>6</v>
      </c>
      <c r="G198" s="9">
        <v>30</v>
      </c>
      <c r="H198" s="9">
        <v>24</v>
      </c>
      <c r="I198" s="9">
        <v>16</v>
      </c>
      <c r="J198" s="9">
        <v>4</v>
      </c>
      <c r="K198" s="9">
        <v>6</v>
      </c>
      <c r="L198" s="9">
        <v>6</v>
      </c>
      <c r="M198" s="9">
        <v>4</v>
      </c>
      <c r="N198" s="9">
        <v>60</v>
      </c>
      <c r="O198" s="9">
        <v>0</v>
      </c>
      <c r="P198" s="9">
        <v>0</v>
      </c>
      <c r="Q198" s="9">
        <v>0</v>
      </c>
      <c r="R198" s="9">
        <v>0</v>
      </c>
      <c r="S198" s="9">
        <v>90</v>
      </c>
      <c r="T198" s="9">
        <v>9</v>
      </c>
    </row>
    <row r="199" spans="1:20">
      <c r="A199" s="9">
        <v>188</v>
      </c>
      <c r="B199" s="11">
        <v>80020218</v>
      </c>
      <c r="C199" s="10" t="s">
        <v>188</v>
      </c>
      <c r="D199" s="9">
        <v>6</v>
      </c>
      <c r="E199" s="9">
        <v>7</v>
      </c>
      <c r="F199" s="9">
        <v>10</v>
      </c>
      <c r="G199" s="9">
        <v>23</v>
      </c>
      <c r="H199" s="9">
        <v>4</v>
      </c>
      <c r="I199" s="9">
        <v>8</v>
      </c>
      <c r="J199" s="9">
        <v>1</v>
      </c>
      <c r="K199" s="9">
        <v>10</v>
      </c>
      <c r="L199" s="9">
        <v>6</v>
      </c>
      <c r="M199" s="9">
        <v>4</v>
      </c>
      <c r="N199" s="9">
        <v>33</v>
      </c>
      <c r="O199" s="9">
        <v>0</v>
      </c>
      <c r="P199" s="9">
        <v>0</v>
      </c>
      <c r="Q199" s="9">
        <v>0</v>
      </c>
      <c r="R199" s="9">
        <v>0</v>
      </c>
      <c r="S199" s="9">
        <v>56</v>
      </c>
      <c r="T199" s="9">
        <v>9</v>
      </c>
    </row>
    <row r="200" spans="1:20">
      <c r="A200" s="83" t="s">
        <v>214</v>
      </c>
      <c r="B200" s="83"/>
      <c r="C200" s="83"/>
      <c r="D200" s="16">
        <f>SUM(D184:D199)</f>
        <v>148</v>
      </c>
      <c r="E200" s="16">
        <f t="shared" ref="E200:T200" si="7">SUM(E184:E199)</f>
        <v>171</v>
      </c>
      <c r="F200" s="16">
        <f t="shared" si="7"/>
        <v>187</v>
      </c>
      <c r="G200" s="16">
        <f t="shared" si="7"/>
        <v>506</v>
      </c>
      <c r="H200" s="16">
        <f t="shared" si="7"/>
        <v>332</v>
      </c>
      <c r="I200" s="16">
        <f t="shared" si="7"/>
        <v>355</v>
      </c>
      <c r="J200" s="16">
        <f t="shared" si="7"/>
        <v>330</v>
      </c>
      <c r="K200" s="16">
        <f t="shared" si="7"/>
        <v>356</v>
      </c>
      <c r="L200" s="16">
        <f t="shared" si="7"/>
        <v>419</v>
      </c>
      <c r="M200" s="16">
        <f t="shared" si="7"/>
        <v>417</v>
      </c>
      <c r="N200" s="16">
        <f t="shared" si="7"/>
        <v>2209</v>
      </c>
      <c r="O200" s="16">
        <f t="shared" si="7"/>
        <v>246</v>
      </c>
      <c r="P200" s="16">
        <f t="shared" si="7"/>
        <v>264</v>
      </c>
      <c r="Q200" s="16">
        <f t="shared" si="7"/>
        <v>227</v>
      </c>
      <c r="R200" s="16">
        <f t="shared" si="7"/>
        <v>737</v>
      </c>
      <c r="S200" s="16">
        <f t="shared" si="7"/>
        <v>3452</v>
      </c>
      <c r="T200" s="16">
        <f t="shared" si="7"/>
        <v>205</v>
      </c>
    </row>
    <row r="201" spans="1:20" ht="22.5" thickBot="1">
      <c r="A201" s="84" t="s">
        <v>210</v>
      </c>
      <c r="B201" s="84"/>
      <c r="C201" s="84"/>
      <c r="D201" s="17">
        <v>1115</v>
      </c>
      <c r="E201" s="17">
        <v>2359</v>
      </c>
      <c r="F201" s="17">
        <v>2852</v>
      </c>
      <c r="G201" s="17">
        <v>6326</v>
      </c>
      <c r="H201" s="17">
        <v>3567</v>
      </c>
      <c r="I201" s="17">
        <v>3833</v>
      </c>
      <c r="J201" s="17">
        <v>3882</v>
      </c>
      <c r="K201" s="17">
        <v>4141</v>
      </c>
      <c r="L201" s="17">
        <v>4419</v>
      </c>
      <c r="M201" s="17">
        <v>4170</v>
      </c>
      <c r="N201" s="17">
        <v>24012</v>
      </c>
      <c r="O201" s="17">
        <v>1183</v>
      </c>
      <c r="P201" s="17">
        <v>1254</v>
      </c>
      <c r="Q201" s="17">
        <v>1033</v>
      </c>
      <c r="R201" s="17">
        <v>3470</v>
      </c>
      <c r="S201" s="17">
        <v>33808</v>
      </c>
      <c r="T201" s="17">
        <v>2000</v>
      </c>
    </row>
  </sheetData>
  <mergeCells count="18">
    <mergeCell ref="A183:C183"/>
    <mergeCell ref="A200:C200"/>
    <mergeCell ref="A201:C201"/>
    <mergeCell ref="A3:A4"/>
    <mergeCell ref="B3:B4"/>
    <mergeCell ref="C3:C4"/>
    <mergeCell ref="A33:C33"/>
    <mergeCell ref="A48:C48"/>
    <mergeCell ref="A95:C95"/>
    <mergeCell ref="A110:C110"/>
    <mergeCell ref="A149:C149"/>
    <mergeCell ref="A170:C170"/>
    <mergeCell ref="A1:T1"/>
    <mergeCell ref="A2:T2"/>
    <mergeCell ref="D3:G3"/>
    <mergeCell ref="H3:N3"/>
    <mergeCell ref="O3:R3"/>
    <mergeCell ref="S3:T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หน้าที่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4"/>
  <sheetViews>
    <sheetView tabSelected="1" workbookViewId="0">
      <selection activeCell="J10" sqref="J10"/>
    </sheetView>
  </sheetViews>
  <sheetFormatPr defaultRowHeight="21.75"/>
  <cols>
    <col min="1" max="1" width="9" style="2"/>
    <col min="2" max="2" width="5.125" style="2" customWidth="1"/>
    <col min="3" max="3" width="9" style="2"/>
    <col min="4" max="4" width="14" style="2" customWidth="1"/>
    <col min="5" max="7" width="5.25" style="2" bestFit="1" customWidth="1"/>
    <col min="8" max="8" width="4.375" style="2" bestFit="1" customWidth="1"/>
    <col min="9" max="16384" width="9" style="2"/>
  </cols>
  <sheetData>
    <row r="2" spans="1:8">
      <c r="E2" s="91" t="s">
        <v>210</v>
      </c>
      <c r="F2" s="91"/>
      <c r="G2" s="91"/>
      <c r="H2" s="91"/>
    </row>
    <row r="3" spans="1:8">
      <c r="B3" s="2" t="s">
        <v>0</v>
      </c>
      <c r="C3" s="2" t="s">
        <v>1</v>
      </c>
      <c r="D3" s="2" t="s">
        <v>2</v>
      </c>
      <c r="E3" s="2" t="s">
        <v>220</v>
      </c>
      <c r="F3" s="2" t="s">
        <v>221</v>
      </c>
      <c r="G3" s="2" t="s">
        <v>191</v>
      </c>
      <c r="H3" s="2" t="s">
        <v>201</v>
      </c>
    </row>
    <row r="4" spans="1:8">
      <c r="A4" s="2">
        <v>1</v>
      </c>
      <c r="B4" s="2">
        <v>24</v>
      </c>
      <c r="C4" s="2">
        <v>80020035</v>
      </c>
      <c r="D4" s="2" t="s">
        <v>27</v>
      </c>
      <c r="E4" s="2">
        <v>2</v>
      </c>
      <c r="F4" s="2">
        <v>7</v>
      </c>
      <c r="G4" s="2">
        <v>9</v>
      </c>
      <c r="H4" s="2">
        <v>5</v>
      </c>
    </row>
    <row r="5" spans="1:8">
      <c r="A5" s="2">
        <v>2</v>
      </c>
      <c r="B5" s="2">
        <v>35</v>
      </c>
      <c r="C5" s="2">
        <v>80020050</v>
      </c>
      <c r="D5" s="2" t="s">
        <v>38</v>
      </c>
      <c r="E5" s="2">
        <v>10</v>
      </c>
      <c r="F5" s="2">
        <v>10</v>
      </c>
      <c r="G5" s="2">
        <v>20</v>
      </c>
      <c r="H5" s="2">
        <v>7</v>
      </c>
    </row>
    <row r="6" spans="1:8">
      <c r="A6" s="2">
        <v>3</v>
      </c>
      <c r="B6" s="2">
        <v>36</v>
      </c>
      <c r="C6" s="2">
        <v>80020051</v>
      </c>
      <c r="D6" s="2" t="s">
        <v>39</v>
      </c>
      <c r="E6" s="2">
        <v>12</v>
      </c>
      <c r="F6" s="2">
        <v>12</v>
      </c>
      <c r="G6" s="2">
        <v>24</v>
      </c>
      <c r="H6" s="2">
        <v>6</v>
      </c>
    </row>
    <row r="7" spans="1:8">
      <c r="A7" s="2">
        <v>4</v>
      </c>
      <c r="B7" s="2">
        <v>40</v>
      </c>
      <c r="C7" s="2">
        <v>80020055</v>
      </c>
      <c r="D7" s="2" t="s">
        <v>43</v>
      </c>
      <c r="E7" s="2">
        <v>7</v>
      </c>
      <c r="F7" s="2">
        <v>18</v>
      </c>
      <c r="G7" s="2">
        <v>25</v>
      </c>
      <c r="H7" s="2">
        <v>9</v>
      </c>
    </row>
    <row r="8" spans="1:8">
      <c r="A8" s="2">
        <v>5</v>
      </c>
      <c r="B8" s="2">
        <v>1</v>
      </c>
      <c r="C8" s="2">
        <v>80020003</v>
      </c>
      <c r="D8" s="2" t="s">
        <v>4</v>
      </c>
      <c r="E8" s="2">
        <v>13</v>
      </c>
      <c r="F8" s="2">
        <v>13</v>
      </c>
      <c r="G8" s="2">
        <v>26</v>
      </c>
      <c r="H8" s="2">
        <v>8</v>
      </c>
    </row>
    <row r="9" spans="1:8">
      <c r="A9" s="2">
        <v>6</v>
      </c>
      <c r="B9" s="2">
        <v>26</v>
      </c>
      <c r="C9" s="2">
        <v>80020038</v>
      </c>
      <c r="D9" s="2" t="s">
        <v>29</v>
      </c>
      <c r="E9" s="2">
        <v>10</v>
      </c>
      <c r="F9" s="2">
        <v>16</v>
      </c>
      <c r="G9" s="2">
        <v>26</v>
      </c>
      <c r="H9" s="2">
        <v>9</v>
      </c>
    </row>
    <row r="10" spans="1:8">
      <c r="A10" s="2">
        <v>7</v>
      </c>
      <c r="B10" s="2">
        <v>82</v>
      </c>
      <c r="C10" s="2">
        <v>80020099</v>
      </c>
      <c r="D10" s="2" t="s">
        <v>85</v>
      </c>
      <c r="E10" s="2">
        <v>15</v>
      </c>
      <c r="F10" s="2">
        <v>18</v>
      </c>
      <c r="G10" s="2">
        <v>33</v>
      </c>
      <c r="H10" s="2">
        <v>8</v>
      </c>
    </row>
    <row r="11" spans="1:8">
      <c r="A11" s="2">
        <v>8</v>
      </c>
      <c r="B11" s="2">
        <v>13</v>
      </c>
      <c r="C11" s="2">
        <v>80020020</v>
      </c>
      <c r="D11" s="2" t="s">
        <v>16</v>
      </c>
      <c r="E11" s="2">
        <v>26</v>
      </c>
      <c r="F11" s="2">
        <v>11</v>
      </c>
      <c r="G11" s="2">
        <v>37</v>
      </c>
      <c r="H11" s="2">
        <v>8</v>
      </c>
    </row>
    <row r="12" spans="1:8">
      <c r="A12" s="2">
        <v>9</v>
      </c>
      <c r="B12" s="2">
        <v>181</v>
      </c>
      <c r="C12" s="2">
        <v>80020211</v>
      </c>
      <c r="D12" s="2" t="s">
        <v>183</v>
      </c>
      <c r="E12" s="2">
        <v>25</v>
      </c>
      <c r="F12" s="2">
        <v>17</v>
      </c>
      <c r="G12" s="2">
        <v>42</v>
      </c>
      <c r="H12" s="2">
        <v>9</v>
      </c>
    </row>
    <row r="13" spans="1:8">
      <c r="A13" s="2">
        <v>10</v>
      </c>
      <c r="B13" s="2">
        <v>176</v>
      </c>
      <c r="C13" s="2">
        <v>80020206</v>
      </c>
      <c r="D13" s="2" t="s">
        <v>178</v>
      </c>
      <c r="E13" s="2">
        <v>31</v>
      </c>
      <c r="F13" s="2">
        <v>12</v>
      </c>
      <c r="G13" s="2">
        <v>43</v>
      </c>
      <c r="H13" s="2">
        <v>9</v>
      </c>
    </row>
    <row r="14" spans="1:8">
      <c r="A14" s="2">
        <v>11</v>
      </c>
      <c r="B14" s="2">
        <v>162</v>
      </c>
      <c r="C14" s="2">
        <v>80020190</v>
      </c>
      <c r="D14" s="2" t="s">
        <v>164</v>
      </c>
      <c r="E14" s="2">
        <v>22</v>
      </c>
      <c r="F14" s="2">
        <v>25</v>
      </c>
      <c r="G14" s="2">
        <v>47</v>
      </c>
      <c r="H14" s="2">
        <v>8</v>
      </c>
    </row>
    <row r="15" spans="1:8">
      <c r="A15" s="2">
        <v>12</v>
      </c>
      <c r="B15" s="2">
        <v>85</v>
      </c>
      <c r="C15" s="2">
        <v>80020102</v>
      </c>
      <c r="D15" s="2" t="s">
        <v>88</v>
      </c>
      <c r="E15" s="2">
        <v>22</v>
      </c>
      <c r="F15" s="2">
        <v>27</v>
      </c>
      <c r="G15" s="2">
        <v>49</v>
      </c>
      <c r="H15" s="2">
        <v>9</v>
      </c>
    </row>
    <row r="16" spans="1:8">
      <c r="A16" s="2">
        <v>13</v>
      </c>
      <c r="B16" s="2">
        <v>97</v>
      </c>
      <c r="C16" s="2">
        <v>80020118</v>
      </c>
      <c r="D16" s="2" t="s">
        <v>100</v>
      </c>
      <c r="E16" s="2">
        <v>25</v>
      </c>
      <c r="F16" s="2">
        <v>24</v>
      </c>
      <c r="G16" s="2">
        <v>49</v>
      </c>
      <c r="H16" s="2">
        <v>9</v>
      </c>
    </row>
    <row r="17" spans="1:8">
      <c r="A17" s="2">
        <v>14</v>
      </c>
      <c r="B17" s="2">
        <v>87</v>
      </c>
      <c r="C17" s="2">
        <v>80020106</v>
      </c>
      <c r="D17" s="2" t="s">
        <v>90</v>
      </c>
      <c r="E17" s="2">
        <v>30</v>
      </c>
      <c r="F17" s="2">
        <v>22</v>
      </c>
      <c r="G17" s="2">
        <v>52</v>
      </c>
      <c r="H17" s="2">
        <v>8</v>
      </c>
    </row>
    <row r="18" spans="1:8">
      <c r="A18" s="2">
        <v>15</v>
      </c>
      <c r="B18" s="2">
        <v>129</v>
      </c>
      <c r="C18" s="2">
        <v>80020156</v>
      </c>
      <c r="D18" s="2" t="s">
        <v>131</v>
      </c>
      <c r="E18" s="2">
        <v>24</v>
      </c>
      <c r="F18" s="2">
        <v>29</v>
      </c>
      <c r="G18" s="2">
        <v>53</v>
      </c>
      <c r="H18" s="2">
        <v>8</v>
      </c>
    </row>
    <row r="19" spans="1:8">
      <c r="A19" s="2">
        <v>16</v>
      </c>
      <c r="B19" s="2">
        <v>186</v>
      </c>
      <c r="C19" s="2">
        <v>80020218</v>
      </c>
      <c r="D19" s="2" t="s">
        <v>188</v>
      </c>
      <c r="E19" s="2">
        <v>26</v>
      </c>
      <c r="F19" s="2">
        <v>30</v>
      </c>
      <c r="G19" s="2">
        <v>56</v>
      </c>
      <c r="H19" s="2">
        <v>9</v>
      </c>
    </row>
    <row r="20" spans="1:8">
      <c r="A20" s="2">
        <v>17</v>
      </c>
      <c r="B20" s="2">
        <v>16</v>
      </c>
      <c r="C20" s="2">
        <v>80020024</v>
      </c>
      <c r="D20" s="2" t="s">
        <v>19</v>
      </c>
      <c r="E20" s="2">
        <v>27</v>
      </c>
      <c r="F20" s="2">
        <v>30</v>
      </c>
      <c r="G20" s="2">
        <v>57</v>
      </c>
      <c r="H20" s="2">
        <v>8</v>
      </c>
    </row>
    <row r="21" spans="1:8">
      <c r="A21" s="2">
        <v>18</v>
      </c>
      <c r="B21" s="2">
        <v>158</v>
      </c>
      <c r="C21" s="2">
        <v>80020186</v>
      </c>
      <c r="D21" s="2" t="s">
        <v>160</v>
      </c>
      <c r="E21" s="2">
        <v>25</v>
      </c>
      <c r="F21" s="2">
        <v>33</v>
      </c>
      <c r="G21" s="2">
        <v>58</v>
      </c>
      <c r="H21" s="2">
        <v>12</v>
      </c>
    </row>
    <row r="22" spans="1:8">
      <c r="A22" s="2">
        <v>19</v>
      </c>
      <c r="B22" s="2">
        <v>167</v>
      </c>
      <c r="C22" s="2">
        <v>80020196</v>
      </c>
      <c r="D22" s="2" t="s">
        <v>169</v>
      </c>
      <c r="E22" s="2">
        <v>36</v>
      </c>
      <c r="F22" s="2">
        <v>22</v>
      </c>
      <c r="G22" s="2">
        <v>58</v>
      </c>
      <c r="H22" s="2">
        <v>8</v>
      </c>
    </row>
    <row r="23" spans="1:8">
      <c r="A23" s="2">
        <v>20</v>
      </c>
      <c r="B23" s="2">
        <v>20</v>
      </c>
      <c r="C23" s="2">
        <v>80020031</v>
      </c>
      <c r="D23" s="2" t="s">
        <v>23</v>
      </c>
      <c r="E23" s="2">
        <v>33</v>
      </c>
      <c r="F23" s="2">
        <v>28</v>
      </c>
      <c r="G23" s="2">
        <v>61</v>
      </c>
      <c r="H23" s="2">
        <v>6</v>
      </c>
    </row>
    <row r="24" spans="1:8">
      <c r="A24" s="2">
        <v>21</v>
      </c>
      <c r="B24" s="2">
        <v>161</v>
      </c>
      <c r="C24" s="2">
        <v>80020189</v>
      </c>
      <c r="D24" s="2" t="s">
        <v>163</v>
      </c>
      <c r="E24" s="2">
        <v>29</v>
      </c>
      <c r="F24" s="2">
        <v>32</v>
      </c>
      <c r="G24" s="2">
        <v>61</v>
      </c>
      <c r="H24" s="2">
        <v>8</v>
      </c>
    </row>
    <row r="25" spans="1:8">
      <c r="A25" s="2">
        <v>22</v>
      </c>
      <c r="B25" s="2">
        <v>77</v>
      </c>
      <c r="C25" s="2">
        <v>80020094</v>
      </c>
      <c r="D25" s="2" t="s">
        <v>80</v>
      </c>
      <c r="E25" s="2">
        <v>40</v>
      </c>
      <c r="F25" s="2">
        <v>23</v>
      </c>
      <c r="G25" s="2">
        <v>63</v>
      </c>
      <c r="H25" s="2">
        <v>9</v>
      </c>
    </row>
    <row r="26" spans="1:8">
      <c r="A26" s="2">
        <v>23</v>
      </c>
      <c r="B26" s="2">
        <v>138</v>
      </c>
      <c r="C26" s="2">
        <v>80020166</v>
      </c>
      <c r="D26" s="2" t="s">
        <v>140</v>
      </c>
      <c r="E26" s="2">
        <v>32</v>
      </c>
      <c r="F26" s="2">
        <v>31</v>
      </c>
      <c r="G26" s="2">
        <v>63</v>
      </c>
      <c r="H26" s="2">
        <v>9</v>
      </c>
    </row>
    <row r="27" spans="1:8">
      <c r="A27" s="2">
        <v>24</v>
      </c>
      <c r="B27" s="2">
        <v>175</v>
      </c>
      <c r="C27" s="2">
        <v>80020205</v>
      </c>
      <c r="D27" s="2" t="s">
        <v>177</v>
      </c>
      <c r="E27" s="2">
        <v>32</v>
      </c>
      <c r="F27" s="2">
        <v>31</v>
      </c>
      <c r="G27" s="2">
        <v>63</v>
      </c>
      <c r="H27" s="2">
        <v>9</v>
      </c>
    </row>
    <row r="28" spans="1:8">
      <c r="A28" s="2">
        <v>25</v>
      </c>
      <c r="B28" s="2">
        <v>21</v>
      </c>
      <c r="C28" s="2">
        <v>80020032</v>
      </c>
      <c r="D28" s="2" t="s">
        <v>24</v>
      </c>
      <c r="E28" s="2">
        <v>33</v>
      </c>
      <c r="F28" s="2">
        <v>31</v>
      </c>
      <c r="G28" s="2">
        <v>64</v>
      </c>
      <c r="H28" s="2">
        <v>9</v>
      </c>
    </row>
    <row r="29" spans="1:8">
      <c r="A29" s="2">
        <v>26</v>
      </c>
      <c r="B29" s="2">
        <v>179</v>
      </c>
      <c r="C29" s="2">
        <v>80020209</v>
      </c>
      <c r="D29" s="2" t="s">
        <v>181</v>
      </c>
      <c r="E29" s="2">
        <v>28</v>
      </c>
      <c r="F29" s="2">
        <v>39</v>
      </c>
      <c r="G29" s="2">
        <v>67</v>
      </c>
      <c r="H29" s="2">
        <v>12</v>
      </c>
    </row>
    <row r="30" spans="1:8">
      <c r="A30" s="2">
        <v>27</v>
      </c>
      <c r="B30" s="2">
        <v>6</v>
      </c>
      <c r="C30" s="2">
        <v>80020010</v>
      </c>
      <c r="D30" s="2" t="s">
        <v>9</v>
      </c>
      <c r="E30" s="2">
        <v>28</v>
      </c>
      <c r="F30" s="2">
        <v>40</v>
      </c>
      <c r="G30" s="2">
        <v>68</v>
      </c>
      <c r="H30" s="2">
        <v>9</v>
      </c>
    </row>
    <row r="31" spans="1:8">
      <c r="A31" s="2">
        <v>28</v>
      </c>
      <c r="B31" s="2">
        <v>150</v>
      </c>
      <c r="C31" s="2">
        <v>80020178</v>
      </c>
      <c r="D31" s="2" t="s">
        <v>152</v>
      </c>
      <c r="E31" s="2">
        <v>38</v>
      </c>
      <c r="F31" s="2">
        <v>31</v>
      </c>
      <c r="G31" s="2">
        <v>69</v>
      </c>
      <c r="H31" s="2">
        <v>9</v>
      </c>
    </row>
    <row r="32" spans="1:8">
      <c r="A32" s="2">
        <v>29</v>
      </c>
      <c r="B32" s="2">
        <v>144</v>
      </c>
      <c r="C32" s="2">
        <v>80020172</v>
      </c>
      <c r="D32" s="2" t="s">
        <v>146</v>
      </c>
      <c r="E32" s="2">
        <v>44</v>
      </c>
      <c r="F32" s="2">
        <v>32</v>
      </c>
      <c r="G32" s="2">
        <v>76</v>
      </c>
      <c r="H32" s="2">
        <v>9</v>
      </c>
    </row>
    <row r="33" spans="1:8">
      <c r="A33" s="2">
        <v>30</v>
      </c>
      <c r="B33" s="2">
        <v>122</v>
      </c>
      <c r="C33" s="2">
        <v>80020148</v>
      </c>
      <c r="D33" s="2" t="s">
        <v>124</v>
      </c>
      <c r="E33" s="2">
        <v>36</v>
      </c>
      <c r="F33" s="2">
        <v>42</v>
      </c>
      <c r="G33" s="2">
        <v>78</v>
      </c>
      <c r="H33" s="2">
        <v>9</v>
      </c>
    </row>
    <row r="34" spans="1:8">
      <c r="A34" s="2">
        <v>31</v>
      </c>
      <c r="B34" s="2">
        <v>23</v>
      </c>
      <c r="C34" s="2">
        <v>80020034</v>
      </c>
      <c r="D34" s="2" t="s">
        <v>26</v>
      </c>
      <c r="E34" s="2">
        <v>40</v>
      </c>
      <c r="F34" s="2">
        <v>40</v>
      </c>
      <c r="G34" s="2">
        <v>80</v>
      </c>
      <c r="H34" s="2">
        <v>9</v>
      </c>
    </row>
    <row r="35" spans="1:8">
      <c r="A35" s="2">
        <v>32</v>
      </c>
      <c r="B35" s="2">
        <v>83</v>
      </c>
      <c r="C35" s="2">
        <v>80020100</v>
      </c>
      <c r="D35" s="2" t="s">
        <v>86</v>
      </c>
      <c r="E35" s="2">
        <v>38</v>
      </c>
      <c r="F35" s="2">
        <v>42</v>
      </c>
      <c r="G35" s="2">
        <v>80</v>
      </c>
      <c r="H35" s="2">
        <v>9</v>
      </c>
    </row>
    <row r="36" spans="1:8">
      <c r="A36" s="2">
        <v>33</v>
      </c>
      <c r="B36" s="2">
        <v>17</v>
      </c>
      <c r="C36" s="2">
        <v>80020025</v>
      </c>
      <c r="D36" s="2" t="s">
        <v>20</v>
      </c>
      <c r="E36" s="2">
        <v>51</v>
      </c>
      <c r="F36" s="2">
        <v>30</v>
      </c>
      <c r="G36" s="2">
        <v>81</v>
      </c>
      <c r="H36" s="2">
        <v>9</v>
      </c>
    </row>
    <row r="37" spans="1:8">
      <c r="A37" s="2">
        <v>34</v>
      </c>
      <c r="B37" s="2">
        <v>44</v>
      </c>
      <c r="C37" s="2">
        <v>80020059</v>
      </c>
      <c r="D37" s="2" t="s">
        <v>47</v>
      </c>
      <c r="E37" s="2">
        <v>40</v>
      </c>
      <c r="F37" s="2">
        <v>41</v>
      </c>
      <c r="G37" s="2">
        <v>81</v>
      </c>
      <c r="H37" s="2">
        <v>9</v>
      </c>
    </row>
    <row r="38" spans="1:8">
      <c r="A38" s="2">
        <v>35</v>
      </c>
      <c r="B38" s="2">
        <v>165</v>
      </c>
      <c r="C38" s="2">
        <v>80020194</v>
      </c>
      <c r="D38" s="2" t="s">
        <v>167</v>
      </c>
      <c r="E38" s="2">
        <v>45</v>
      </c>
      <c r="F38" s="2">
        <v>36</v>
      </c>
      <c r="G38" s="2">
        <v>81</v>
      </c>
      <c r="H38" s="2">
        <v>8</v>
      </c>
    </row>
    <row r="39" spans="1:8">
      <c r="A39" s="2">
        <v>36</v>
      </c>
      <c r="B39" s="2">
        <v>180</v>
      </c>
      <c r="C39" s="2">
        <v>80020210</v>
      </c>
      <c r="D39" s="2" t="s">
        <v>182</v>
      </c>
      <c r="E39" s="2">
        <v>51</v>
      </c>
      <c r="F39" s="2">
        <v>31</v>
      </c>
      <c r="G39" s="2">
        <v>82</v>
      </c>
      <c r="H39" s="2">
        <v>9</v>
      </c>
    </row>
    <row r="40" spans="1:8">
      <c r="A40" s="2">
        <v>37</v>
      </c>
      <c r="B40" s="2">
        <v>51</v>
      </c>
      <c r="C40" s="2">
        <v>80020066</v>
      </c>
      <c r="D40" s="2" t="s">
        <v>54</v>
      </c>
      <c r="E40" s="2">
        <v>47</v>
      </c>
      <c r="F40" s="2">
        <v>36</v>
      </c>
      <c r="G40" s="2">
        <v>83</v>
      </c>
      <c r="H40" s="2">
        <v>9</v>
      </c>
    </row>
    <row r="41" spans="1:8">
      <c r="A41" s="2">
        <v>38</v>
      </c>
      <c r="B41" s="2">
        <v>55</v>
      </c>
      <c r="C41" s="2">
        <v>80020070</v>
      </c>
      <c r="D41" s="2" t="s">
        <v>58</v>
      </c>
      <c r="E41" s="2">
        <v>47</v>
      </c>
      <c r="F41" s="2">
        <v>36</v>
      </c>
      <c r="G41" s="2">
        <v>83</v>
      </c>
      <c r="H41" s="2">
        <v>9</v>
      </c>
    </row>
    <row r="42" spans="1:8">
      <c r="A42" s="2">
        <v>39</v>
      </c>
      <c r="B42" s="2">
        <v>163</v>
      </c>
      <c r="C42" s="2">
        <v>80020191</v>
      </c>
      <c r="D42" s="2" t="s">
        <v>165</v>
      </c>
      <c r="E42" s="2">
        <v>45</v>
      </c>
      <c r="F42" s="2">
        <v>39</v>
      </c>
      <c r="G42" s="2">
        <v>84</v>
      </c>
      <c r="H42" s="2">
        <v>9</v>
      </c>
    </row>
    <row r="43" spans="1:8">
      <c r="A43" s="2">
        <v>40</v>
      </c>
      <c r="B43" s="2">
        <v>7</v>
      </c>
      <c r="C43" s="2">
        <v>80020011</v>
      </c>
      <c r="D43" s="2" t="s">
        <v>10</v>
      </c>
      <c r="E43" s="2">
        <v>44</v>
      </c>
      <c r="F43" s="2">
        <v>42</v>
      </c>
      <c r="G43" s="2">
        <v>86</v>
      </c>
      <c r="H43" s="2">
        <v>9</v>
      </c>
    </row>
    <row r="44" spans="1:8">
      <c r="A44" s="2">
        <v>41</v>
      </c>
      <c r="B44" s="2">
        <v>90</v>
      </c>
      <c r="C44" s="2">
        <v>80020110</v>
      </c>
      <c r="D44" s="2" t="s">
        <v>93</v>
      </c>
      <c r="E44" s="2">
        <v>38</v>
      </c>
      <c r="F44" s="2">
        <v>48</v>
      </c>
      <c r="G44" s="2">
        <v>86</v>
      </c>
      <c r="H44" s="2">
        <v>8</v>
      </c>
    </row>
    <row r="45" spans="1:8">
      <c r="A45" s="2">
        <v>42</v>
      </c>
      <c r="B45" s="2">
        <v>102</v>
      </c>
      <c r="C45" s="2">
        <v>80020126</v>
      </c>
      <c r="D45" s="2" t="s">
        <v>105</v>
      </c>
      <c r="E45" s="2">
        <v>46</v>
      </c>
      <c r="F45" s="2">
        <v>42</v>
      </c>
      <c r="G45" s="2">
        <v>88</v>
      </c>
      <c r="H45" s="2">
        <v>9</v>
      </c>
    </row>
    <row r="46" spans="1:8">
      <c r="A46" s="2">
        <v>43</v>
      </c>
      <c r="B46" s="2">
        <v>187</v>
      </c>
      <c r="C46" s="2">
        <v>80020219</v>
      </c>
      <c r="D46" s="2" t="s">
        <v>189</v>
      </c>
      <c r="E46" s="2">
        <v>46</v>
      </c>
      <c r="F46" s="2">
        <v>42</v>
      </c>
      <c r="G46" s="2">
        <v>88</v>
      </c>
      <c r="H46" s="2">
        <v>9</v>
      </c>
    </row>
    <row r="47" spans="1:8">
      <c r="A47" s="2">
        <v>44</v>
      </c>
      <c r="B47" s="2">
        <v>155</v>
      </c>
      <c r="C47" s="2">
        <v>80020183</v>
      </c>
      <c r="D47" s="2" t="s">
        <v>157</v>
      </c>
      <c r="E47" s="2">
        <v>45</v>
      </c>
      <c r="F47" s="2">
        <v>44</v>
      </c>
      <c r="G47" s="2">
        <v>89</v>
      </c>
      <c r="H47" s="2">
        <v>8</v>
      </c>
    </row>
    <row r="48" spans="1:8">
      <c r="A48" s="2">
        <v>45</v>
      </c>
      <c r="B48" s="2">
        <v>11</v>
      </c>
      <c r="C48" s="2">
        <v>80020017</v>
      </c>
      <c r="D48" s="2" t="s">
        <v>14</v>
      </c>
      <c r="E48" s="2">
        <v>49</v>
      </c>
      <c r="F48" s="2">
        <v>41</v>
      </c>
      <c r="G48" s="2">
        <v>90</v>
      </c>
      <c r="H48" s="2">
        <v>9</v>
      </c>
    </row>
    <row r="49" spans="1:8">
      <c r="A49" s="2">
        <v>46</v>
      </c>
      <c r="B49" s="2">
        <v>30</v>
      </c>
      <c r="C49" s="2">
        <v>80020043</v>
      </c>
      <c r="D49" s="2" t="s">
        <v>33</v>
      </c>
      <c r="E49" s="2">
        <v>46</v>
      </c>
      <c r="F49" s="2">
        <v>44</v>
      </c>
      <c r="G49" s="2">
        <v>90</v>
      </c>
      <c r="H49" s="2">
        <v>7</v>
      </c>
    </row>
    <row r="50" spans="1:8">
      <c r="A50" s="2">
        <v>47</v>
      </c>
      <c r="B50" s="2">
        <v>120</v>
      </c>
      <c r="C50" s="2">
        <v>80020145</v>
      </c>
      <c r="D50" s="2" t="s">
        <v>123</v>
      </c>
      <c r="E50" s="2">
        <v>53</v>
      </c>
      <c r="F50" s="2">
        <v>37</v>
      </c>
      <c r="G50" s="2">
        <v>90</v>
      </c>
      <c r="H50" s="2">
        <v>12</v>
      </c>
    </row>
    <row r="51" spans="1:8">
      <c r="A51" s="2">
        <v>48</v>
      </c>
      <c r="B51" s="2">
        <v>185</v>
      </c>
      <c r="C51" s="2">
        <v>80020217</v>
      </c>
      <c r="D51" s="2" t="s">
        <v>187</v>
      </c>
      <c r="E51" s="2">
        <v>40</v>
      </c>
      <c r="F51" s="2">
        <v>50</v>
      </c>
      <c r="G51" s="2">
        <v>90</v>
      </c>
      <c r="H51" s="2">
        <v>9</v>
      </c>
    </row>
    <row r="52" spans="1:8">
      <c r="A52" s="2">
        <v>49</v>
      </c>
      <c r="B52" s="2">
        <v>96</v>
      </c>
      <c r="C52" s="2">
        <v>80020117</v>
      </c>
      <c r="D52" s="2" t="s">
        <v>99</v>
      </c>
      <c r="E52" s="2">
        <v>49</v>
      </c>
      <c r="F52" s="2">
        <v>44</v>
      </c>
      <c r="G52" s="2">
        <v>93</v>
      </c>
      <c r="H52" s="2">
        <v>8</v>
      </c>
    </row>
    <row r="53" spans="1:8">
      <c r="A53" s="2">
        <v>50</v>
      </c>
      <c r="B53" s="2">
        <v>52</v>
      </c>
      <c r="C53" s="2">
        <v>80020067</v>
      </c>
      <c r="D53" s="2" t="s">
        <v>55</v>
      </c>
      <c r="E53" s="2">
        <v>55</v>
      </c>
      <c r="F53" s="2">
        <v>39</v>
      </c>
      <c r="G53" s="2">
        <v>94</v>
      </c>
      <c r="H53" s="2">
        <v>9</v>
      </c>
    </row>
    <row r="54" spans="1:8">
      <c r="A54" s="2">
        <v>51</v>
      </c>
      <c r="B54" s="2">
        <v>84</v>
      </c>
      <c r="C54" s="2">
        <v>80020101</v>
      </c>
      <c r="D54" s="2" t="s">
        <v>87</v>
      </c>
      <c r="E54" s="2">
        <v>50</v>
      </c>
      <c r="F54" s="2">
        <v>44</v>
      </c>
      <c r="G54" s="2">
        <v>94</v>
      </c>
      <c r="H54" s="2">
        <v>12</v>
      </c>
    </row>
    <row r="55" spans="1:8">
      <c r="A55" s="2">
        <v>52</v>
      </c>
      <c r="B55" s="2">
        <v>133</v>
      </c>
      <c r="C55" s="2">
        <v>80020160</v>
      </c>
      <c r="D55" s="2" t="s">
        <v>135</v>
      </c>
      <c r="E55" s="2">
        <v>49</v>
      </c>
      <c r="F55" s="2">
        <v>46</v>
      </c>
      <c r="G55" s="2">
        <v>95</v>
      </c>
      <c r="H55" s="2">
        <v>9</v>
      </c>
    </row>
    <row r="56" spans="1:8">
      <c r="A56" s="2">
        <v>53</v>
      </c>
      <c r="B56" s="2">
        <v>31</v>
      </c>
      <c r="C56" s="2">
        <v>80020044</v>
      </c>
      <c r="D56" s="2" t="s">
        <v>34</v>
      </c>
      <c r="E56" s="2">
        <v>52</v>
      </c>
      <c r="F56" s="2">
        <v>44</v>
      </c>
      <c r="G56" s="2">
        <v>96</v>
      </c>
      <c r="H56" s="2">
        <v>8</v>
      </c>
    </row>
    <row r="57" spans="1:8">
      <c r="A57" s="2">
        <v>54</v>
      </c>
      <c r="B57" s="2">
        <v>119</v>
      </c>
      <c r="C57" s="2">
        <v>80020144</v>
      </c>
      <c r="D57" s="2" t="s">
        <v>122</v>
      </c>
      <c r="E57" s="2">
        <v>56</v>
      </c>
      <c r="F57" s="2">
        <v>40</v>
      </c>
      <c r="G57" s="2">
        <v>96</v>
      </c>
      <c r="H57" s="2">
        <v>9</v>
      </c>
    </row>
    <row r="58" spans="1:8">
      <c r="A58" s="2">
        <v>55</v>
      </c>
      <c r="B58" s="2">
        <v>111</v>
      </c>
      <c r="C58" s="2">
        <v>80020136</v>
      </c>
      <c r="D58" s="2" t="s">
        <v>114</v>
      </c>
      <c r="E58" s="2">
        <v>55</v>
      </c>
      <c r="F58" s="2">
        <v>45</v>
      </c>
      <c r="G58" s="2">
        <v>100</v>
      </c>
      <c r="H58" s="2">
        <v>9</v>
      </c>
    </row>
    <row r="59" spans="1:8">
      <c r="A59" s="2">
        <v>56</v>
      </c>
      <c r="B59" s="2">
        <v>121</v>
      </c>
      <c r="C59" s="2">
        <v>80020146</v>
      </c>
      <c r="D59" s="2" t="s">
        <v>14</v>
      </c>
      <c r="E59" s="2">
        <v>58</v>
      </c>
      <c r="F59" s="2">
        <v>42</v>
      </c>
      <c r="G59" s="2">
        <v>100</v>
      </c>
      <c r="H59" s="2">
        <v>9</v>
      </c>
    </row>
    <row r="60" spans="1:8">
      <c r="A60" s="2">
        <v>57</v>
      </c>
      <c r="B60" s="2">
        <v>42</v>
      </c>
      <c r="C60" s="2">
        <v>80020057</v>
      </c>
      <c r="D60" s="2" t="s">
        <v>45</v>
      </c>
      <c r="E60" s="2">
        <v>55</v>
      </c>
      <c r="F60" s="2">
        <v>46</v>
      </c>
      <c r="G60" s="2">
        <v>101</v>
      </c>
      <c r="H60" s="2">
        <v>6</v>
      </c>
    </row>
    <row r="61" spans="1:8">
      <c r="A61" s="2">
        <v>58</v>
      </c>
      <c r="B61" s="2">
        <v>46</v>
      </c>
      <c r="C61" s="2">
        <v>80020061</v>
      </c>
      <c r="D61" s="2" t="s">
        <v>49</v>
      </c>
      <c r="E61" s="2">
        <v>59</v>
      </c>
      <c r="F61" s="2">
        <v>42</v>
      </c>
      <c r="G61" s="2">
        <v>101</v>
      </c>
      <c r="H61" s="2">
        <v>9</v>
      </c>
    </row>
    <row r="62" spans="1:8">
      <c r="A62" s="2">
        <v>59</v>
      </c>
      <c r="B62" s="2">
        <v>139</v>
      </c>
      <c r="C62" s="2">
        <v>80020167</v>
      </c>
      <c r="D62" s="2" t="s">
        <v>141</v>
      </c>
      <c r="E62" s="2">
        <v>53</v>
      </c>
      <c r="F62" s="2">
        <v>48</v>
      </c>
      <c r="G62" s="2">
        <v>101</v>
      </c>
      <c r="H62" s="2">
        <v>9</v>
      </c>
    </row>
    <row r="63" spans="1:8">
      <c r="A63" s="2">
        <v>60</v>
      </c>
      <c r="B63" s="2">
        <v>172</v>
      </c>
      <c r="C63" s="2">
        <v>80020201</v>
      </c>
      <c r="D63" s="2" t="s">
        <v>174</v>
      </c>
      <c r="E63" s="2">
        <v>66</v>
      </c>
      <c r="F63" s="2">
        <v>35</v>
      </c>
      <c r="G63" s="2">
        <v>101</v>
      </c>
      <c r="H63" s="2">
        <v>9</v>
      </c>
    </row>
    <row r="64" spans="1:8">
      <c r="A64" s="2">
        <v>61</v>
      </c>
      <c r="B64" s="2">
        <v>107</v>
      </c>
      <c r="C64" s="2">
        <v>80020131</v>
      </c>
      <c r="D64" s="2" t="s">
        <v>110</v>
      </c>
      <c r="E64" s="2">
        <v>54</v>
      </c>
      <c r="F64" s="2">
        <v>48</v>
      </c>
      <c r="G64" s="2">
        <v>102</v>
      </c>
      <c r="H64" s="2">
        <v>9</v>
      </c>
    </row>
    <row r="65" spans="1:8">
      <c r="A65" s="2">
        <v>62</v>
      </c>
      <c r="B65" s="2">
        <v>39</v>
      </c>
      <c r="C65" s="2">
        <v>80020054</v>
      </c>
      <c r="D65" s="2" t="s">
        <v>42</v>
      </c>
      <c r="E65" s="2">
        <v>52</v>
      </c>
      <c r="F65" s="2">
        <v>51</v>
      </c>
      <c r="G65" s="2">
        <v>103</v>
      </c>
      <c r="H65" s="2">
        <v>9</v>
      </c>
    </row>
    <row r="66" spans="1:8">
      <c r="A66" s="2">
        <v>63</v>
      </c>
      <c r="B66" s="2">
        <v>140</v>
      </c>
      <c r="C66" s="2">
        <v>80020168</v>
      </c>
      <c r="D66" s="2" t="s">
        <v>142</v>
      </c>
      <c r="E66" s="2">
        <v>56</v>
      </c>
      <c r="F66" s="2">
        <v>47</v>
      </c>
      <c r="G66" s="2">
        <v>103</v>
      </c>
      <c r="H66" s="2">
        <v>9</v>
      </c>
    </row>
    <row r="67" spans="1:8">
      <c r="A67" s="2">
        <v>64</v>
      </c>
      <c r="B67" s="2">
        <v>78</v>
      </c>
      <c r="C67" s="2">
        <v>80020095</v>
      </c>
      <c r="D67" s="2" t="s">
        <v>81</v>
      </c>
      <c r="E67" s="2">
        <v>54</v>
      </c>
      <c r="F67" s="2">
        <v>50</v>
      </c>
      <c r="G67" s="2">
        <v>104</v>
      </c>
      <c r="H67" s="2">
        <v>8</v>
      </c>
    </row>
    <row r="68" spans="1:8">
      <c r="A68" s="2">
        <v>65</v>
      </c>
      <c r="B68" s="2">
        <v>156</v>
      </c>
      <c r="C68" s="2">
        <v>80020184</v>
      </c>
      <c r="D68" s="2" t="s">
        <v>158</v>
      </c>
      <c r="E68" s="2">
        <v>56</v>
      </c>
      <c r="F68" s="2">
        <v>49</v>
      </c>
      <c r="G68" s="2">
        <v>105</v>
      </c>
      <c r="H68" s="2">
        <v>8</v>
      </c>
    </row>
    <row r="69" spans="1:8">
      <c r="A69" s="2">
        <v>66</v>
      </c>
      <c r="B69" s="2">
        <v>74</v>
      </c>
      <c r="C69" s="2">
        <v>80020091</v>
      </c>
      <c r="D69" s="2" t="s">
        <v>77</v>
      </c>
      <c r="E69" s="2">
        <v>68</v>
      </c>
      <c r="F69" s="2">
        <v>38</v>
      </c>
      <c r="G69" s="2">
        <v>106</v>
      </c>
      <c r="H69" s="2">
        <v>11</v>
      </c>
    </row>
    <row r="70" spans="1:8">
      <c r="A70" s="2">
        <v>67</v>
      </c>
      <c r="B70" s="2">
        <v>108</v>
      </c>
      <c r="C70" s="2">
        <v>80020132</v>
      </c>
      <c r="D70" s="2" t="s">
        <v>111</v>
      </c>
      <c r="E70" s="2">
        <v>53</v>
      </c>
      <c r="F70" s="2">
        <v>54</v>
      </c>
      <c r="G70" s="2">
        <v>107</v>
      </c>
      <c r="H70" s="2">
        <v>9</v>
      </c>
    </row>
    <row r="71" spans="1:8">
      <c r="A71" s="2">
        <v>68</v>
      </c>
      <c r="B71" s="2">
        <v>188</v>
      </c>
      <c r="C71" s="2">
        <v>80020220</v>
      </c>
      <c r="D71" s="2" t="s">
        <v>190</v>
      </c>
      <c r="E71" s="2">
        <v>52</v>
      </c>
      <c r="F71" s="2">
        <v>56</v>
      </c>
      <c r="G71" s="2">
        <v>108</v>
      </c>
      <c r="H71" s="2">
        <v>8</v>
      </c>
    </row>
    <row r="72" spans="1:8">
      <c r="A72" s="2">
        <v>69</v>
      </c>
      <c r="B72" s="2">
        <v>88</v>
      </c>
      <c r="C72" s="2">
        <v>80020107</v>
      </c>
      <c r="D72" s="2" t="s">
        <v>91</v>
      </c>
      <c r="E72" s="2">
        <v>57</v>
      </c>
      <c r="F72" s="2">
        <v>52</v>
      </c>
      <c r="G72" s="2">
        <v>109</v>
      </c>
      <c r="H72" s="2">
        <v>8</v>
      </c>
    </row>
    <row r="73" spans="1:8">
      <c r="A73" s="2">
        <v>70</v>
      </c>
      <c r="B73" s="2">
        <v>118</v>
      </c>
      <c r="C73" s="2">
        <v>80020143</v>
      </c>
      <c r="D73" s="2" t="s">
        <v>121</v>
      </c>
      <c r="E73" s="2">
        <v>64</v>
      </c>
      <c r="F73" s="2">
        <v>45</v>
      </c>
      <c r="G73" s="2">
        <v>109</v>
      </c>
      <c r="H73" s="2">
        <v>9</v>
      </c>
    </row>
    <row r="74" spans="1:8">
      <c r="A74" s="2">
        <v>71</v>
      </c>
      <c r="B74" s="2">
        <v>41</v>
      </c>
      <c r="C74" s="2">
        <v>80020056</v>
      </c>
      <c r="D74" s="2" t="s">
        <v>44</v>
      </c>
      <c r="E74" s="2">
        <v>64</v>
      </c>
      <c r="F74" s="2">
        <v>46</v>
      </c>
      <c r="G74" s="2">
        <v>110</v>
      </c>
      <c r="H74" s="2">
        <v>8</v>
      </c>
    </row>
    <row r="75" spans="1:8">
      <c r="A75" s="2">
        <v>72</v>
      </c>
      <c r="B75" s="2">
        <v>123</v>
      </c>
      <c r="C75" s="2">
        <v>80020150</v>
      </c>
      <c r="D75" s="2" t="s">
        <v>125</v>
      </c>
      <c r="E75" s="2">
        <v>53</v>
      </c>
      <c r="F75" s="2">
        <v>57</v>
      </c>
      <c r="G75" s="2">
        <v>110</v>
      </c>
      <c r="H75" s="2">
        <v>8</v>
      </c>
    </row>
    <row r="76" spans="1:8">
      <c r="A76" s="2">
        <v>73</v>
      </c>
      <c r="B76" s="2">
        <v>112</v>
      </c>
      <c r="C76" s="2">
        <v>80020137</v>
      </c>
      <c r="D76" s="2" t="s">
        <v>115</v>
      </c>
      <c r="E76" s="2">
        <v>56</v>
      </c>
      <c r="F76" s="2">
        <v>59</v>
      </c>
      <c r="G76" s="2">
        <v>115</v>
      </c>
      <c r="H76" s="2">
        <v>9</v>
      </c>
    </row>
    <row r="77" spans="1:8">
      <c r="A77" s="2">
        <v>74</v>
      </c>
      <c r="B77" s="2">
        <v>34</v>
      </c>
      <c r="C77" s="2">
        <v>80020049</v>
      </c>
      <c r="D77" s="2" t="s">
        <v>37</v>
      </c>
      <c r="E77" s="2">
        <v>70</v>
      </c>
      <c r="F77" s="2">
        <v>46</v>
      </c>
      <c r="G77" s="2">
        <v>116</v>
      </c>
      <c r="H77" s="2">
        <v>11</v>
      </c>
    </row>
    <row r="78" spans="1:8">
      <c r="A78" s="2">
        <v>75</v>
      </c>
      <c r="B78" s="2">
        <v>125</v>
      </c>
      <c r="C78" s="2">
        <v>80020152</v>
      </c>
      <c r="D78" s="2" t="s">
        <v>127</v>
      </c>
      <c r="E78" s="2">
        <v>57</v>
      </c>
      <c r="F78" s="2">
        <v>59</v>
      </c>
      <c r="G78" s="2">
        <v>116</v>
      </c>
      <c r="H78" s="2">
        <v>9</v>
      </c>
    </row>
    <row r="79" spans="1:8">
      <c r="A79" s="2">
        <v>76</v>
      </c>
      <c r="B79" s="2">
        <v>53</v>
      </c>
      <c r="C79" s="2">
        <v>80020068</v>
      </c>
      <c r="D79" s="2" t="s">
        <v>56</v>
      </c>
      <c r="E79" s="2">
        <v>62</v>
      </c>
      <c r="F79" s="2">
        <v>56</v>
      </c>
      <c r="G79" s="2">
        <v>118</v>
      </c>
      <c r="H79" s="2">
        <v>9</v>
      </c>
    </row>
    <row r="80" spans="1:8">
      <c r="A80" s="2">
        <v>77</v>
      </c>
      <c r="B80" s="2">
        <v>127</v>
      </c>
      <c r="C80" s="2">
        <v>80020154</v>
      </c>
      <c r="D80" s="2" t="s">
        <v>129</v>
      </c>
      <c r="E80" s="2">
        <v>62</v>
      </c>
      <c r="F80" s="2">
        <v>57</v>
      </c>
      <c r="G80" s="2">
        <v>119</v>
      </c>
      <c r="H80" s="2">
        <v>9</v>
      </c>
    </row>
    <row r="81" spans="1:8">
      <c r="E81" s="2">
        <f>SUM(E4:E80)</f>
        <v>3219</v>
      </c>
      <c r="F81" s="2">
        <f>SUM(F4:F80)</f>
        <v>2842</v>
      </c>
      <c r="G81" s="2">
        <f>SUM(G4:G80)</f>
        <v>6061</v>
      </c>
      <c r="H81" s="2">
        <f>SUM(H4:H80)</f>
        <v>672</v>
      </c>
    </row>
    <row r="82" spans="1:8">
      <c r="A82" s="2">
        <v>1</v>
      </c>
      <c r="B82" s="2">
        <v>61</v>
      </c>
      <c r="C82" s="2">
        <v>80020077</v>
      </c>
      <c r="D82" s="2" t="s">
        <v>64</v>
      </c>
      <c r="E82" s="2">
        <v>62</v>
      </c>
      <c r="F82" s="2">
        <v>59</v>
      </c>
      <c r="G82" s="2">
        <v>121</v>
      </c>
      <c r="H82" s="2">
        <v>8</v>
      </c>
    </row>
    <row r="83" spans="1:8">
      <c r="A83" s="2">
        <v>2</v>
      </c>
      <c r="B83" s="2">
        <v>91</v>
      </c>
      <c r="C83" s="2">
        <v>80020111</v>
      </c>
      <c r="D83" s="2" t="s">
        <v>94</v>
      </c>
      <c r="E83" s="2">
        <v>57</v>
      </c>
      <c r="F83" s="2">
        <v>64</v>
      </c>
      <c r="G83" s="2">
        <v>121</v>
      </c>
      <c r="H83" s="2">
        <v>9</v>
      </c>
    </row>
    <row r="84" spans="1:8">
      <c r="A84" s="2">
        <v>3</v>
      </c>
      <c r="B84" s="2">
        <v>116</v>
      </c>
      <c r="C84" s="2">
        <v>80020141</v>
      </c>
      <c r="D84" s="2" t="s">
        <v>119</v>
      </c>
      <c r="E84" s="2">
        <v>67</v>
      </c>
      <c r="F84" s="2">
        <v>54</v>
      </c>
      <c r="G84" s="2">
        <v>121</v>
      </c>
      <c r="H84" s="2">
        <v>9</v>
      </c>
    </row>
    <row r="85" spans="1:8">
      <c r="A85" s="2">
        <v>4</v>
      </c>
      <c r="B85" s="2">
        <v>151</v>
      </c>
      <c r="C85" s="2">
        <v>80020179</v>
      </c>
      <c r="D85" s="2" t="s">
        <v>153</v>
      </c>
      <c r="E85" s="2">
        <v>64</v>
      </c>
      <c r="F85" s="2">
        <v>57</v>
      </c>
      <c r="G85" s="2">
        <v>121</v>
      </c>
      <c r="H85" s="2">
        <v>9</v>
      </c>
    </row>
    <row r="86" spans="1:8">
      <c r="A86" s="2">
        <v>5</v>
      </c>
      <c r="B86" s="2">
        <v>184</v>
      </c>
      <c r="C86" s="2">
        <v>80020216</v>
      </c>
      <c r="D86" s="2" t="s">
        <v>186</v>
      </c>
      <c r="E86" s="2">
        <v>59</v>
      </c>
      <c r="F86" s="2">
        <v>63</v>
      </c>
      <c r="G86" s="2">
        <v>122</v>
      </c>
      <c r="H86" s="2">
        <v>12</v>
      </c>
    </row>
    <row r="87" spans="1:8">
      <c r="A87" s="2">
        <v>6</v>
      </c>
      <c r="B87" s="2">
        <v>64</v>
      </c>
      <c r="C87" s="2">
        <v>80020080</v>
      </c>
      <c r="D87" s="2" t="s">
        <v>67</v>
      </c>
      <c r="E87" s="2">
        <v>66</v>
      </c>
      <c r="F87" s="2">
        <v>57</v>
      </c>
      <c r="G87" s="2">
        <v>123</v>
      </c>
      <c r="H87" s="2">
        <v>9</v>
      </c>
    </row>
    <row r="88" spans="1:8">
      <c r="A88" s="2">
        <v>7</v>
      </c>
      <c r="B88" s="2">
        <v>86</v>
      </c>
      <c r="C88" s="2">
        <v>80020105</v>
      </c>
      <c r="D88" s="2" t="s">
        <v>89</v>
      </c>
      <c r="E88" s="2">
        <v>66</v>
      </c>
      <c r="F88" s="2">
        <v>57</v>
      </c>
      <c r="G88" s="2">
        <v>123</v>
      </c>
      <c r="H88" s="2">
        <v>9</v>
      </c>
    </row>
    <row r="89" spans="1:8">
      <c r="A89" s="2">
        <v>8</v>
      </c>
      <c r="B89" s="2">
        <v>132</v>
      </c>
      <c r="C89" s="2">
        <v>80020159</v>
      </c>
      <c r="D89" s="2" t="s">
        <v>134</v>
      </c>
      <c r="E89" s="2">
        <v>69</v>
      </c>
      <c r="F89" s="2">
        <v>56</v>
      </c>
      <c r="G89" s="2">
        <v>125</v>
      </c>
      <c r="H89" s="2">
        <v>8</v>
      </c>
    </row>
    <row r="90" spans="1:8">
      <c r="A90" s="2">
        <v>9</v>
      </c>
      <c r="B90" s="2">
        <v>12</v>
      </c>
      <c r="C90" s="2">
        <v>80020018</v>
      </c>
      <c r="D90" s="2" t="s">
        <v>15</v>
      </c>
      <c r="E90" s="2">
        <v>61</v>
      </c>
      <c r="F90" s="2">
        <v>66</v>
      </c>
      <c r="G90" s="2">
        <v>127</v>
      </c>
      <c r="H90" s="2">
        <v>8</v>
      </c>
    </row>
    <row r="91" spans="1:8">
      <c r="A91" s="2">
        <v>10</v>
      </c>
      <c r="B91" s="2">
        <v>75</v>
      </c>
      <c r="C91" s="2">
        <v>80020092</v>
      </c>
      <c r="D91" s="2" t="s">
        <v>78</v>
      </c>
      <c r="E91" s="2">
        <v>75</v>
      </c>
      <c r="F91" s="2">
        <v>52</v>
      </c>
      <c r="G91" s="2">
        <v>127</v>
      </c>
      <c r="H91" s="2">
        <v>8</v>
      </c>
    </row>
    <row r="92" spans="1:8">
      <c r="A92" s="2">
        <v>11</v>
      </c>
      <c r="B92" s="2">
        <v>100</v>
      </c>
      <c r="C92" s="2">
        <v>80020122</v>
      </c>
      <c r="D92" s="2" t="s">
        <v>103</v>
      </c>
      <c r="E92" s="2">
        <v>61</v>
      </c>
      <c r="F92" s="2">
        <v>66</v>
      </c>
      <c r="G92" s="2">
        <v>127</v>
      </c>
      <c r="H92" s="2">
        <v>9</v>
      </c>
    </row>
    <row r="93" spans="1:8">
      <c r="A93" s="2">
        <v>12</v>
      </c>
      <c r="B93" s="2">
        <v>137</v>
      </c>
      <c r="C93" s="2">
        <v>80020164</v>
      </c>
      <c r="D93" s="2" t="s">
        <v>139</v>
      </c>
      <c r="E93" s="2">
        <v>65</v>
      </c>
      <c r="F93" s="2">
        <v>62</v>
      </c>
      <c r="G93" s="2">
        <v>127</v>
      </c>
      <c r="H93" s="2">
        <v>9</v>
      </c>
    </row>
    <row r="94" spans="1:8">
      <c r="A94" s="2">
        <v>13</v>
      </c>
      <c r="B94" s="2">
        <v>168</v>
      </c>
      <c r="C94" s="2">
        <v>80020197</v>
      </c>
      <c r="D94" s="2" t="s">
        <v>170</v>
      </c>
      <c r="E94" s="2">
        <v>61</v>
      </c>
      <c r="F94" s="2">
        <v>66</v>
      </c>
      <c r="G94" s="2">
        <v>127</v>
      </c>
      <c r="H94" s="2">
        <v>8</v>
      </c>
    </row>
    <row r="95" spans="1:8">
      <c r="A95" s="2">
        <v>14</v>
      </c>
      <c r="B95" s="2">
        <v>169</v>
      </c>
      <c r="C95" s="2">
        <v>80020198</v>
      </c>
      <c r="D95" s="2" t="s">
        <v>171</v>
      </c>
      <c r="E95" s="2">
        <v>67</v>
      </c>
      <c r="F95" s="2">
        <v>60</v>
      </c>
      <c r="G95" s="2">
        <v>127</v>
      </c>
      <c r="H95" s="2">
        <v>8</v>
      </c>
    </row>
    <row r="96" spans="1:8">
      <c r="A96" s="2">
        <v>15</v>
      </c>
      <c r="B96" s="2">
        <v>94</v>
      </c>
      <c r="C96" s="2">
        <v>80020115</v>
      </c>
      <c r="D96" s="2" t="s">
        <v>97</v>
      </c>
      <c r="E96" s="2">
        <v>55</v>
      </c>
      <c r="F96" s="2">
        <v>73</v>
      </c>
      <c r="G96" s="2">
        <v>128</v>
      </c>
      <c r="H96" s="2">
        <v>8</v>
      </c>
    </row>
    <row r="97" spans="1:8">
      <c r="A97" s="2">
        <v>16</v>
      </c>
      <c r="B97" s="2">
        <v>73</v>
      </c>
      <c r="C97" s="2">
        <v>80020090</v>
      </c>
      <c r="D97" s="2" t="s">
        <v>76</v>
      </c>
      <c r="E97" s="2">
        <v>76</v>
      </c>
      <c r="F97" s="2">
        <v>53</v>
      </c>
      <c r="G97" s="2">
        <v>129</v>
      </c>
      <c r="H97" s="2">
        <v>8</v>
      </c>
    </row>
    <row r="98" spans="1:8">
      <c r="A98" s="2">
        <v>17</v>
      </c>
      <c r="B98" s="2">
        <v>29</v>
      </c>
      <c r="C98" s="2">
        <v>80020041</v>
      </c>
      <c r="D98" s="2" t="s">
        <v>32</v>
      </c>
      <c r="E98" s="2">
        <v>71</v>
      </c>
      <c r="F98" s="2">
        <v>59</v>
      </c>
      <c r="G98" s="2">
        <v>130</v>
      </c>
      <c r="H98" s="2">
        <v>12</v>
      </c>
    </row>
    <row r="99" spans="1:8">
      <c r="A99" s="2">
        <v>18</v>
      </c>
      <c r="B99" s="2">
        <v>93</v>
      </c>
      <c r="C99" s="2">
        <v>80020113</v>
      </c>
      <c r="D99" s="2" t="s">
        <v>96</v>
      </c>
      <c r="E99" s="2">
        <v>65</v>
      </c>
      <c r="F99" s="2">
        <v>65</v>
      </c>
      <c r="G99" s="2">
        <v>130</v>
      </c>
      <c r="H99" s="2">
        <v>6</v>
      </c>
    </row>
    <row r="100" spans="1:8">
      <c r="A100" s="2">
        <v>19</v>
      </c>
      <c r="B100" s="2">
        <v>136</v>
      </c>
      <c r="C100" s="2">
        <v>80020163</v>
      </c>
      <c r="D100" s="2" t="s">
        <v>138</v>
      </c>
      <c r="E100" s="2">
        <v>71</v>
      </c>
      <c r="F100" s="2">
        <v>59</v>
      </c>
      <c r="G100" s="2">
        <v>130</v>
      </c>
      <c r="H100" s="2">
        <v>8</v>
      </c>
    </row>
    <row r="101" spans="1:8">
      <c r="A101" s="2">
        <v>20</v>
      </c>
      <c r="B101" s="2">
        <v>113</v>
      </c>
      <c r="C101" s="2">
        <v>80020138</v>
      </c>
      <c r="D101" s="2" t="s">
        <v>116</v>
      </c>
      <c r="E101" s="2">
        <v>69</v>
      </c>
      <c r="F101" s="2">
        <v>63</v>
      </c>
      <c r="G101" s="2">
        <v>132</v>
      </c>
      <c r="H101" s="2">
        <v>9</v>
      </c>
    </row>
    <row r="102" spans="1:8">
      <c r="A102" s="2">
        <v>21</v>
      </c>
      <c r="B102" s="2">
        <v>104</v>
      </c>
      <c r="C102" s="2">
        <v>80020128</v>
      </c>
      <c r="D102" s="2" t="s">
        <v>107</v>
      </c>
      <c r="E102" s="2">
        <v>72</v>
      </c>
      <c r="F102" s="2">
        <v>61</v>
      </c>
      <c r="G102" s="2">
        <v>133</v>
      </c>
      <c r="H102" s="2">
        <v>11</v>
      </c>
    </row>
    <row r="103" spans="1:8">
      <c r="A103" s="2">
        <v>22</v>
      </c>
      <c r="B103" s="2">
        <v>98</v>
      </c>
      <c r="C103" s="2">
        <v>80020119</v>
      </c>
      <c r="D103" s="2" t="s">
        <v>101</v>
      </c>
      <c r="E103" s="2">
        <v>69</v>
      </c>
      <c r="F103" s="2">
        <v>66</v>
      </c>
      <c r="G103" s="2">
        <v>135</v>
      </c>
      <c r="H103" s="2">
        <v>9</v>
      </c>
    </row>
    <row r="104" spans="1:8">
      <c r="A104" s="2">
        <v>23</v>
      </c>
      <c r="B104" s="2">
        <v>164</v>
      </c>
      <c r="C104" s="2">
        <v>80020193</v>
      </c>
      <c r="D104" s="2" t="s">
        <v>166</v>
      </c>
      <c r="E104" s="2">
        <v>73</v>
      </c>
      <c r="F104" s="2">
        <v>67</v>
      </c>
      <c r="G104" s="2">
        <v>140</v>
      </c>
      <c r="H104" s="2">
        <v>11</v>
      </c>
    </row>
    <row r="105" spans="1:8">
      <c r="A105" s="2">
        <v>24</v>
      </c>
      <c r="B105" s="2">
        <v>92</v>
      </c>
      <c r="C105" s="2">
        <v>80020112</v>
      </c>
      <c r="D105" s="2" t="s">
        <v>95</v>
      </c>
      <c r="E105" s="2">
        <v>90</v>
      </c>
      <c r="F105" s="2">
        <v>51</v>
      </c>
      <c r="G105" s="2">
        <v>141</v>
      </c>
      <c r="H105" s="2">
        <v>8</v>
      </c>
    </row>
    <row r="106" spans="1:8">
      <c r="A106" s="2">
        <v>25</v>
      </c>
      <c r="B106" s="2">
        <v>135</v>
      </c>
      <c r="C106" s="2">
        <v>80020162</v>
      </c>
      <c r="D106" s="2" t="s">
        <v>137</v>
      </c>
      <c r="E106" s="2">
        <v>69</v>
      </c>
      <c r="F106" s="2">
        <v>73</v>
      </c>
      <c r="G106" s="2">
        <v>142</v>
      </c>
      <c r="H106" s="2">
        <v>12</v>
      </c>
    </row>
    <row r="107" spans="1:8">
      <c r="A107" s="2">
        <v>26</v>
      </c>
      <c r="B107" s="2">
        <v>166</v>
      </c>
      <c r="C107" s="2">
        <v>80020195</v>
      </c>
      <c r="D107" s="2" t="s">
        <v>168</v>
      </c>
      <c r="E107" s="2">
        <v>80</v>
      </c>
      <c r="F107" s="2">
        <v>66</v>
      </c>
      <c r="G107" s="2">
        <v>146</v>
      </c>
      <c r="H107" s="2">
        <v>12</v>
      </c>
    </row>
    <row r="108" spans="1:8">
      <c r="A108" s="2">
        <v>27</v>
      </c>
      <c r="B108" s="2">
        <v>4</v>
      </c>
      <c r="C108" s="2">
        <v>80020006</v>
      </c>
      <c r="D108" s="2" t="s">
        <v>7</v>
      </c>
      <c r="E108" s="2">
        <v>81</v>
      </c>
      <c r="F108" s="2">
        <v>66</v>
      </c>
      <c r="G108" s="2">
        <v>147</v>
      </c>
      <c r="H108" s="2">
        <v>9</v>
      </c>
    </row>
    <row r="109" spans="1:8">
      <c r="A109" s="2">
        <v>28</v>
      </c>
      <c r="B109" s="2">
        <v>15</v>
      </c>
      <c r="C109" s="2">
        <v>80020023</v>
      </c>
      <c r="D109" s="2" t="s">
        <v>18</v>
      </c>
      <c r="E109" s="2">
        <v>88</v>
      </c>
      <c r="F109" s="2">
        <v>59</v>
      </c>
      <c r="G109" s="2">
        <v>147</v>
      </c>
      <c r="H109" s="2">
        <v>9</v>
      </c>
    </row>
    <row r="110" spans="1:8">
      <c r="A110" s="2">
        <v>29</v>
      </c>
      <c r="B110" s="2">
        <v>5</v>
      </c>
      <c r="C110" s="2">
        <v>80020009</v>
      </c>
      <c r="D110" s="2" t="s">
        <v>8</v>
      </c>
      <c r="E110" s="2">
        <v>79</v>
      </c>
      <c r="F110" s="2">
        <v>69</v>
      </c>
      <c r="G110" s="2">
        <v>148</v>
      </c>
      <c r="H110" s="2">
        <v>8</v>
      </c>
    </row>
    <row r="111" spans="1:8">
      <c r="A111" s="2">
        <v>30</v>
      </c>
      <c r="B111" s="2">
        <v>62</v>
      </c>
      <c r="C111" s="2">
        <v>80020078</v>
      </c>
      <c r="D111" s="2" t="s">
        <v>65</v>
      </c>
      <c r="E111" s="2">
        <v>95</v>
      </c>
      <c r="F111" s="2">
        <v>53</v>
      </c>
      <c r="G111" s="2">
        <v>148</v>
      </c>
      <c r="H111" s="2">
        <v>8</v>
      </c>
    </row>
    <row r="112" spans="1:8">
      <c r="A112" s="2">
        <v>31</v>
      </c>
      <c r="B112" s="2">
        <v>124</v>
      </c>
      <c r="C112" s="2">
        <v>80020151</v>
      </c>
      <c r="D112" s="2" t="s">
        <v>126</v>
      </c>
      <c r="E112" s="2">
        <v>81</v>
      </c>
      <c r="F112" s="2">
        <v>67</v>
      </c>
      <c r="G112" s="2">
        <v>148</v>
      </c>
      <c r="H112" s="2">
        <v>9</v>
      </c>
    </row>
    <row r="113" spans="1:8">
      <c r="A113" s="2">
        <v>32</v>
      </c>
      <c r="B113" s="2">
        <v>10</v>
      </c>
      <c r="C113" s="2">
        <v>80020015</v>
      </c>
      <c r="D113" s="2" t="s">
        <v>13</v>
      </c>
      <c r="E113" s="2">
        <v>72</v>
      </c>
      <c r="F113" s="2">
        <v>78</v>
      </c>
      <c r="G113" s="2">
        <v>150</v>
      </c>
      <c r="H113" s="2">
        <v>12</v>
      </c>
    </row>
    <row r="114" spans="1:8">
      <c r="A114" s="2">
        <v>33</v>
      </c>
      <c r="B114" s="2">
        <v>114</v>
      </c>
      <c r="C114" s="2">
        <v>80020139</v>
      </c>
      <c r="D114" s="2" t="s">
        <v>117</v>
      </c>
      <c r="E114" s="2">
        <v>79</v>
      </c>
      <c r="F114" s="2">
        <v>72</v>
      </c>
      <c r="G114" s="2">
        <v>151</v>
      </c>
      <c r="H114" s="2">
        <v>9</v>
      </c>
    </row>
    <row r="115" spans="1:8">
      <c r="A115" s="2">
        <v>34</v>
      </c>
      <c r="B115" s="2">
        <v>149</v>
      </c>
      <c r="C115" s="2">
        <v>80020177</v>
      </c>
      <c r="D115" s="2" t="s">
        <v>151</v>
      </c>
      <c r="E115" s="2">
        <v>88</v>
      </c>
      <c r="F115" s="2">
        <v>65</v>
      </c>
      <c r="G115" s="2">
        <v>153</v>
      </c>
      <c r="H115" s="2">
        <v>12</v>
      </c>
    </row>
    <row r="116" spans="1:8">
      <c r="A116" s="2">
        <v>35</v>
      </c>
      <c r="B116" s="2">
        <v>159</v>
      </c>
      <c r="C116" s="2">
        <v>80020187</v>
      </c>
      <c r="D116" s="2" t="s">
        <v>161</v>
      </c>
      <c r="E116" s="2">
        <v>87</v>
      </c>
      <c r="F116" s="2">
        <v>66</v>
      </c>
      <c r="G116" s="2">
        <v>153</v>
      </c>
      <c r="H116" s="2">
        <v>11</v>
      </c>
    </row>
    <row r="117" spans="1:8">
      <c r="A117" s="2">
        <v>36</v>
      </c>
      <c r="B117" s="2">
        <v>81</v>
      </c>
      <c r="C117" s="2">
        <v>80020098</v>
      </c>
      <c r="D117" s="2" t="s">
        <v>84</v>
      </c>
      <c r="E117" s="2">
        <v>82</v>
      </c>
      <c r="F117" s="2">
        <v>72</v>
      </c>
      <c r="G117" s="2">
        <v>154</v>
      </c>
      <c r="H117" s="2">
        <v>9</v>
      </c>
    </row>
    <row r="118" spans="1:8">
      <c r="A118" s="2">
        <v>37</v>
      </c>
      <c r="B118" s="2">
        <v>71</v>
      </c>
      <c r="C118" s="2">
        <v>80020088</v>
      </c>
      <c r="D118" s="2" t="s">
        <v>74</v>
      </c>
      <c r="E118" s="2">
        <v>83</v>
      </c>
      <c r="F118" s="2">
        <v>72</v>
      </c>
      <c r="G118" s="2">
        <v>155</v>
      </c>
      <c r="H118" s="2">
        <v>9</v>
      </c>
    </row>
    <row r="119" spans="1:8">
      <c r="A119" s="2">
        <v>38</v>
      </c>
      <c r="B119" s="2">
        <v>63</v>
      </c>
      <c r="C119" s="2">
        <v>80020079</v>
      </c>
      <c r="D119" s="2" t="s">
        <v>66</v>
      </c>
      <c r="E119" s="2">
        <v>77</v>
      </c>
      <c r="F119" s="2">
        <v>83</v>
      </c>
      <c r="G119" s="2">
        <v>160</v>
      </c>
      <c r="H119" s="2">
        <v>8</v>
      </c>
    </row>
    <row r="120" spans="1:8">
      <c r="A120" s="2">
        <v>39</v>
      </c>
      <c r="B120" s="2">
        <v>174</v>
      </c>
      <c r="C120" s="2">
        <v>80020203</v>
      </c>
      <c r="D120" s="2" t="s">
        <v>176</v>
      </c>
      <c r="E120" s="2">
        <v>89</v>
      </c>
      <c r="F120" s="2">
        <v>73</v>
      </c>
      <c r="G120" s="2">
        <v>162</v>
      </c>
      <c r="H120" s="2">
        <v>9</v>
      </c>
    </row>
    <row r="121" spans="1:8">
      <c r="A121" s="2">
        <v>40</v>
      </c>
      <c r="B121" s="2">
        <v>146</v>
      </c>
      <c r="C121" s="2">
        <v>80020174</v>
      </c>
      <c r="D121" s="2" t="s">
        <v>148</v>
      </c>
      <c r="E121" s="2">
        <v>88</v>
      </c>
      <c r="F121" s="2">
        <v>77</v>
      </c>
      <c r="G121" s="2">
        <v>165</v>
      </c>
      <c r="H121" s="2">
        <v>8</v>
      </c>
    </row>
    <row r="122" spans="1:8">
      <c r="A122" s="2">
        <v>41</v>
      </c>
      <c r="B122" s="2">
        <v>27</v>
      </c>
      <c r="C122" s="2">
        <v>80020039</v>
      </c>
      <c r="D122" s="2" t="s">
        <v>30</v>
      </c>
      <c r="E122" s="2">
        <v>97</v>
      </c>
      <c r="F122" s="2">
        <v>69</v>
      </c>
      <c r="G122" s="2">
        <v>166</v>
      </c>
      <c r="H122" s="2">
        <v>8</v>
      </c>
    </row>
    <row r="123" spans="1:8">
      <c r="A123" s="2">
        <v>42</v>
      </c>
      <c r="B123" s="2">
        <v>48</v>
      </c>
      <c r="C123" s="2">
        <v>80020063</v>
      </c>
      <c r="D123" s="2" t="s">
        <v>51</v>
      </c>
      <c r="E123" s="2">
        <v>93</v>
      </c>
      <c r="F123" s="2">
        <v>74</v>
      </c>
      <c r="G123" s="2">
        <v>167</v>
      </c>
      <c r="H123" s="2">
        <v>9</v>
      </c>
    </row>
    <row r="124" spans="1:8">
      <c r="A124" s="2">
        <v>43</v>
      </c>
      <c r="B124" s="2">
        <v>59</v>
      </c>
      <c r="C124" s="2">
        <v>80020075</v>
      </c>
      <c r="D124" s="2" t="s">
        <v>62</v>
      </c>
      <c r="E124" s="2">
        <v>92</v>
      </c>
      <c r="F124" s="2">
        <v>76</v>
      </c>
      <c r="G124" s="2">
        <v>168</v>
      </c>
      <c r="H124" s="2">
        <v>11</v>
      </c>
    </row>
    <row r="125" spans="1:8">
      <c r="A125" s="2">
        <v>44</v>
      </c>
      <c r="B125" s="2">
        <v>19</v>
      </c>
      <c r="C125" s="2">
        <v>80020030</v>
      </c>
      <c r="D125" s="2" t="s">
        <v>22</v>
      </c>
      <c r="E125" s="2">
        <v>89</v>
      </c>
      <c r="F125" s="2">
        <v>81</v>
      </c>
      <c r="G125" s="2">
        <v>170</v>
      </c>
      <c r="H125" s="2">
        <v>9</v>
      </c>
    </row>
    <row r="126" spans="1:8">
      <c r="A126" s="2">
        <v>45</v>
      </c>
      <c r="B126" s="2">
        <v>2</v>
      </c>
      <c r="C126" s="2">
        <v>80020004</v>
      </c>
      <c r="D126" s="2" t="s">
        <v>5</v>
      </c>
      <c r="E126" s="2">
        <v>85</v>
      </c>
      <c r="F126" s="2">
        <v>87</v>
      </c>
      <c r="G126" s="2">
        <v>172</v>
      </c>
      <c r="H126" s="2">
        <v>11</v>
      </c>
    </row>
    <row r="127" spans="1:8">
      <c r="A127" s="2">
        <v>46</v>
      </c>
      <c r="B127" s="2">
        <v>9</v>
      </c>
      <c r="C127" s="2">
        <v>80020014</v>
      </c>
      <c r="D127" s="2" t="s">
        <v>12</v>
      </c>
      <c r="E127" s="2">
        <v>86</v>
      </c>
      <c r="F127" s="2">
        <v>86</v>
      </c>
      <c r="G127" s="2">
        <v>172</v>
      </c>
      <c r="H127" s="2">
        <v>9</v>
      </c>
    </row>
    <row r="128" spans="1:8">
      <c r="A128" s="2">
        <v>47</v>
      </c>
      <c r="B128" s="2">
        <v>173</v>
      </c>
      <c r="C128" s="2">
        <v>80020202</v>
      </c>
      <c r="D128" s="2" t="s">
        <v>175</v>
      </c>
      <c r="E128" s="2">
        <v>72</v>
      </c>
      <c r="F128" s="2">
        <v>100</v>
      </c>
      <c r="G128" s="2">
        <v>172</v>
      </c>
      <c r="H128" s="2">
        <v>11</v>
      </c>
    </row>
    <row r="129" spans="1:8">
      <c r="A129" s="2">
        <v>48</v>
      </c>
      <c r="B129" s="2">
        <v>38</v>
      </c>
      <c r="C129" s="2">
        <v>80020053</v>
      </c>
      <c r="D129" s="2" t="s">
        <v>41</v>
      </c>
      <c r="E129" s="2">
        <v>93</v>
      </c>
      <c r="F129" s="2">
        <v>80</v>
      </c>
      <c r="G129" s="2">
        <v>173</v>
      </c>
      <c r="H129" s="2">
        <v>8</v>
      </c>
    </row>
    <row r="130" spans="1:8">
      <c r="A130" s="2">
        <v>49</v>
      </c>
      <c r="B130" s="2">
        <v>147</v>
      </c>
      <c r="C130" s="2">
        <v>80020175</v>
      </c>
      <c r="D130" s="2" t="s">
        <v>149</v>
      </c>
      <c r="E130" s="2">
        <v>94</v>
      </c>
      <c r="F130" s="2">
        <v>80</v>
      </c>
      <c r="G130" s="2">
        <v>174</v>
      </c>
      <c r="H130" s="2">
        <v>8</v>
      </c>
    </row>
    <row r="131" spans="1:8">
      <c r="A131" s="2">
        <v>50</v>
      </c>
      <c r="B131" s="2">
        <v>177</v>
      </c>
      <c r="C131" s="2">
        <v>80020207</v>
      </c>
      <c r="D131" s="2" t="s">
        <v>179</v>
      </c>
      <c r="E131" s="2">
        <v>84</v>
      </c>
      <c r="F131" s="2">
        <v>90</v>
      </c>
      <c r="G131" s="2">
        <v>174</v>
      </c>
      <c r="H131" s="2">
        <v>9</v>
      </c>
    </row>
    <row r="132" spans="1:8">
      <c r="A132" s="2">
        <v>51</v>
      </c>
      <c r="B132" s="2">
        <v>79</v>
      </c>
      <c r="C132" s="2">
        <v>80020096</v>
      </c>
      <c r="D132" s="2" t="s">
        <v>82</v>
      </c>
      <c r="E132" s="2">
        <v>94</v>
      </c>
      <c r="F132" s="2">
        <v>81</v>
      </c>
      <c r="G132" s="2">
        <v>175</v>
      </c>
      <c r="H132" s="2">
        <v>11</v>
      </c>
    </row>
    <row r="133" spans="1:8">
      <c r="A133" s="2">
        <v>52</v>
      </c>
      <c r="B133" s="2">
        <v>99</v>
      </c>
      <c r="C133" s="2">
        <v>80020121</v>
      </c>
      <c r="D133" s="2" t="s">
        <v>102</v>
      </c>
      <c r="E133" s="2">
        <v>92</v>
      </c>
      <c r="F133" s="2">
        <v>83</v>
      </c>
      <c r="G133" s="2">
        <v>175</v>
      </c>
      <c r="H133" s="2">
        <v>12</v>
      </c>
    </row>
    <row r="134" spans="1:8">
      <c r="A134" s="2">
        <v>53</v>
      </c>
      <c r="B134" s="2">
        <v>3</v>
      </c>
      <c r="C134" s="2">
        <v>80020005</v>
      </c>
      <c r="D134" s="2" t="s">
        <v>6</v>
      </c>
      <c r="E134" s="2">
        <v>105</v>
      </c>
      <c r="F134" s="2">
        <v>72</v>
      </c>
      <c r="G134" s="2">
        <v>177</v>
      </c>
      <c r="H134" s="2">
        <v>12</v>
      </c>
    </row>
    <row r="135" spans="1:8">
      <c r="A135" s="2">
        <v>54</v>
      </c>
      <c r="B135" s="2">
        <v>89</v>
      </c>
      <c r="C135" s="2">
        <v>80020109</v>
      </c>
      <c r="D135" s="2" t="s">
        <v>92</v>
      </c>
      <c r="E135" s="2">
        <v>94</v>
      </c>
      <c r="F135" s="2">
        <v>92</v>
      </c>
      <c r="G135" s="2">
        <v>186</v>
      </c>
      <c r="H135" s="2">
        <v>9</v>
      </c>
    </row>
    <row r="136" spans="1:8">
      <c r="A136" s="2">
        <v>55</v>
      </c>
      <c r="B136" s="2">
        <v>58</v>
      </c>
      <c r="C136" s="2">
        <v>80020074</v>
      </c>
      <c r="D136" s="2" t="s">
        <v>61</v>
      </c>
      <c r="E136" s="2">
        <v>96</v>
      </c>
      <c r="F136" s="2">
        <v>100</v>
      </c>
      <c r="G136" s="2">
        <v>196</v>
      </c>
      <c r="H136" s="2">
        <v>9</v>
      </c>
    </row>
    <row r="137" spans="1:8">
      <c r="A137" s="2">
        <v>56</v>
      </c>
      <c r="B137" s="2">
        <v>110</v>
      </c>
      <c r="C137" s="2">
        <v>80020134</v>
      </c>
      <c r="D137" s="2" t="s">
        <v>113</v>
      </c>
      <c r="E137" s="2">
        <v>101</v>
      </c>
      <c r="F137" s="2">
        <v>95</v>
      </c>
      <c r="G137" s="2">
        <v>196</v>
      </c>
      <c r="H137" s="2">
        <v>9</v>
      </c>
    </row>
    <row r="138" spans="1:8">
      <c r="A138" s="2">
        <v>57</v>
      </c>
      <c r="B138" s="2">
        <v>65</v>
      </c>
      <c r="C138" s="2">
        <v>80020081</v>
      </c>
      <c r="D138" s="2" t="s">
        <v>68</v>
      </c>
      <c r="E138" s="2">
        <v>104</v>
      </c>
      <c r="F138" s="2">
        <v>93</v>
      </c>
      <c r="G138" s="2">
        <v>197</v>
      </c>
      <c r="H138" s="2">
        <v>12</v>
      </c>
    </row>
    <row r="139" spans="1:8">
      <c r="A139" s="2">
        <v>58</v>
      </c>
      <c r="B139" s="2">
        <v>103</v>
      </c>
      <c r="C139" s="2">
        <v>80020127</v>
      </c>
      <c r="D139" s="2" t="s">
        <v>106</v>
      </c>
      <c r="E139" s="2">
        <v>106</v>
      </c>
      <c r="F139" s="2">
        <v>92</v>
      </c>
      <c r="G139" s="2">
        <v>198</v>
      </c>
      <c r="H139" s="2">
        <v>10</v>
      </c>
    </row>
    <row r="140" spans="1:8">
      <c r="A140" s="2">
        <v>59</v>
      </c>
      <c r="B140" s="2">
        <v>126</v>
      </c>
      <c r="C140" s="2">
        <v>80020153</v>
      </c>
      <c r="D140" s="2" t="s">
        <v>128</v>
      </c>
      <c r="E140" s="2">
        <v>106</v>
      </c>
      <c r="F140" s="2">
        <v>94</v>
      </c>
      <c r="G140" s="2">
        <v>200</v>
      </c>
      <c r="H140" s="2">
        <v>11</v>
      </c>
    </row>
    <row r="141" spans="1:8">
      <c r="A141" s="2">
        <v>60</v>
      </c>
      <c r="B141" s="2">
        <v>76</v>
      </c>
      <c r="C141" s="2">
        <v>80020093</v>
      </c>
      <c r="D141" s="2" t="s">
        <v>79</v>
      </c>
      <c r="E141" s="2">
        <v>97</v>
      </c>
      <c r="F141" s="2">
        <v>104</v>
      </c>
      <c r="G141" s="2">
        <v>201</v>
      </c>
      <c r="H141" s="2">
        <v>9</v>
      </c>
    </row>
    <row r="142" spans="1:8">
      <c r="A142" s="2">
        <v>61</v>
      </c>
      <c r="B142" s="2">
        <v>101</v>
      </c>
      <c r="C142" s="2">
        <v>80020123</v>
      </c>
      <c r="D142" s="2" t="s">
        <v>104</v>
      </c>
      <c r="E142" s="2">
        <v>103</v>
      </c>
      <c r="F142" s="2">
        <v>98</v>
      </c>
      <c r="G142" s="2">
        <v>201</v>
      </c>
      <c r="H142" s="2">
        <v>9</v>
      </c>
    </row>
    <row r="143" spans="1:8">
      <c r="A143" s="2">
        <v>62</v>
      </c>
      <c r="B143" s="2">
        <v>95</v>
      </c>
      <c r="C143" s="2">
        <v>80020116</v>
      </c>
      <c r="D143" s="2" t="s">
        <v>98</v>
      </c>
      <c r="E143" s="2">
        <v>96</v>
      </c>
      <c r="F143" s="2">
        <v>107</v>
      </c>
      <c r="G143" s="2">
        <v>203</v>
      </c>
      <c r="H143" s="2">
        <v>12</v>
      </c>
    </row>
    <row r="144" spans="1:8">
      <c r="A144" s="2">
        <v>63</v>
      </c>
      <c r="B144" s="2">
        <v>182</v>
      </c>
      <c r="C144" s="2">
        <v>80020213</v>
      </c>
      <c r="D144" s="2" t="s">
        <v>184</v>
      </c>
      <c r="E144" s="2">
        <v>111</v>
      </c>
      <c r="F144" s="2">
        <v>92</v>
      </c>
      <c r="G144" s="2">
        <v>203</v>
      </c>
      <c r="H144" s="2">
        <v>8</v>
      </c>
    </row>
    <row r="145" spans="1:11">
      <c r="A145" s="2">
        <v>64</v>
      </c>
      <c r="B145" s="2">
        <v>170</v>
      </c>
      <c r="C145" s="2">
        <v>80020199</v>
      </c>
      <c r="D145" s="2" t="s">
        <v>172</v>
      </c>
      <c r="E145" s="2">
        <v>99</v>
      </c>
      <c r="F145" s="2">
        <v>108</v>
      </c>
      <c r="G145" s="2">
        <v>207</v>
      </c>
      <c r="H145" s="2">
        <v>9</v>
      </c>
    </row>
    <row r="146" spans="1:11">
      <c r="A146" s="2">
        <v>65</v>
      </c>
      <c r="B146" s="2">
        <v>143</v>
      </c>
      <c r="C146" s="2">
        <v>80020171</v>
      </c>
      <c r="D146" s="2" t="s">
        <v>145</v>
      </c>
      <c r="E146" s="2">
        <v>116</v>
      </c>
      <c r="F146" s="2">
        <v>92</v>
      </c>
      <c r="G146" s="2">
        <v>208</v>
      </c>
      <c r="H146" s="2">
        <v>11</v>
      </c>
    </row>
    <row r="147" spans="1:11">
      <c r="A147" s="2">
        <v>66</v>
      </c>
      <c r="B147" s="2">
        <v>56</v>
      </c>
      <c r="C147" s="2">
        <v>80020071</v>
      </c>
      <c r="D147" s="2" t="s">
        <v>59</v>
      </c>
      <c r="E147" s="2">
        <v>115</v>
      </c>
      <c r="F147" s="2">
        <v>101</v>
      </c>
      <c r="G147" s="2">
        <v>216</v>
      </c>
      <c r="H147" s="2">
        <v>9</v>
      </c>
    </row>
    <row r="148" spans="1:11">
      <c r="A148" s="2">
        <v>67</v>
      </c>
      <c r="B148" s="2">
        <v>128</v>
      </c>
      <c r="C148" s="2">
        <v>80020155</v>
      </c>
      <c r="D148" s="2" t="s">
        <v>130</v>
      </c>
      <c r="E148" s="2">
        <v>115</v>
      </c>
      <c r="F148" s="2">
        <v>101</v>
      </c>
      <c r="G148" s="2">
        <v>216</v>
      </c>
      <c r="H148" s="2">
        <v>9</v>
      </c>
    </row>
    <row r="149" spans="1:11">
      <c r="A149" s="2">
        <v>68</v>
      </c>
      <c r="B149" s="2">
        <v>18</v>
      </c>
      <c r="C149" s="2">
        <v>80020028</v>
      </c>
      <c r="D149" s="2" t="s">
        <v>21</v>
      </c>
      <c r="E149" s="2">
        <v>119</v>
      </c>
      <c r="F149" s="2">
        <v>102</v>
      </c>
      <c r="G149" s="2">
        <v>221</v>
      </c>
      <c r="H149" s="2">
        <v>10</v>
      </c>
    </row>
    <row r="150" spans="1:11">
      <c r="A150" s="2">
        <v>69</v>
      </c>
      <c r="B150" s="2">
        <v>22</v>
      </c>
      <c r="C150" s="2">
        <v>80020033</v>
      </c>
      <c r="D150" s="2" t="s">
        <v>25</v>
      </c>
      <c r="E150" s="2">
        <v>115</v>
      </c>
      <c r="F150" s="2">
        <v>110</v>
      </c>
      <c r="G150" s="2">
        <v>225</v>
      </c>
      <c r="H150" s="2">
        <v>12</v>
      </c>
    </row>
    <row r="151" spans="1:11">
      <c r="A151" s="2">
        <v>70</v>
      </c>
      <c r="B151" s="2">
        <v>50</v>
      </c>
      <c r="C151" s="2">
        <v>80020065</v>
      </c>
      <c r="D151" s="2" t="s">
        <v>53</v>
      </c>
      <c r="E151" s="2">
        <v>106</v>
      </c>
      <c r="F151" s="2">
        <v>119</v>
      </c>
      <c r="G151" s="2">
        <v>225</v>
      </c>
      <c r="H151" s="2">
        <v>11</v>
      </c>
    </row>
    <row r="152" spans="1:11">
      <c r="A152" s="2">
        <v>71</v>
      </c>
      <c r="B152" s="2">
        <v>28</v>
      </c>
      <c r="C152" s="2">
        <v>80020040</v>
      </c>
      <c r="D152" s="2" t="s">
        <v>31</v>
      </c>
      <c r="E152" s="2">
        <v>123</v>
      </c>
      <c r="F152" s="2">
        <v>110</v>
      </c>
      <c r="G152" s="2">
        <v>233</v>
      </c>
      <c r="H152" s="2">
        <v>11</v>
      </c>
    </row>
    <row r="153" spans="1:11">
      <c r="A153" s="2">
        <v>72</v>
      </c>
      <c r="B153" s="2">
        <v>57</v>
      </c>
      <c r="C153" s="2">
        <v>80020073</v>
      </c>
      <c r="D153" s="2" t="s">
        <v>60</v>
      </c>
      <c r="E153" s="2">
        <v>128</v>
      </c>
      <c r="F153" s="2">
        <v>111</v>
      </c>
      <c r="G153" s="2">
        <v>239</v>
      </c>
      <c r="H153" s="2">
        <v>12</v>
      </c>
    </row>
    <row r="154" spans="1:11">
      <c r="A154" s="2">
        <v>73</v>
      </c>
      <c r="B154" s="2">
        <v>153</v>
      </c>
      <c r="C154" s="2">
        <v>80020181</v>
      </c>
      <c r="D154" s="2" t="s">
        <v>155</v>
      </c>
      <c r="E154" s="2">
        <v>129</v>
      </c>
      <c r="F154" s="2">
        <v>110</v>
      </c>
      <c r="G154" s="2">
        <v>239</v>
      </c>
      <c r="H154" s="2">
        <v>8</v>
      </c>
    </row>
    <row r="155" spans="1:11">
      <c r="A155" s="2">
        <v>74</v>
      </c>
      <c r="B155" s="2">
        <v>67</v>
      </c>
      <c r="C155" s="2">
        <v>80020084</v>
      </c>
      <c r="D155" s="2" t="s">
        <v>70</v>
      </c>
      <c r="E155" s="2">
        <v>123</v>
      </c>
      <c r="F155" s="2">
        <v>119</v>
      </c>
      <c r="G155" s="2">
        <v>242</v>
      </c>
      <c r="H155" s="2">
        <v>8</v>
      </c>
    </row>
    <row r="156" spans="1:11">
      <c r="A156" s="2">
        <v>75</v>
      </c>
      <c r="B156" s="2">
        <v>80</v>
      </c>
      <c r="C156" s="2">
        <v>80020097</v>
      </c>
      <c r="D156" s="2" t="s">
        <v>83</v>
      </c>
      <c r="E156" s="2">
        <v>134</v>
      </c>
      <c r="F156" s="2">
        <v>108</v>
      </c>
      <c r="G156" s="2">
        <v>242</v>
      </c>
      <c r="H156" s="2">
        <v>9</v>
      </c>
    </row>
    <row r="157" spans="1:11">
      <c r="A157" s="2">
        <v>76</v>
      </c>
      <c r="B157" s="2">
        <v>171</v>
      </c>
      <c r="C157" s="2">
        <v>80020200</v>
      </c>
      <c r="D157" s="2" t="s">
        <v>173</v>
      </c>
      <c r="E157" s="2">
        <v>122</v>
      </c>
      <c r="F157" s="2">
        <v>123</v>
      </c>
      <c r="G157" s="2">
        <v>245</v>
      </c>
      <c r="H157" s="2">
        <v>12</v>
      </c>
    </row>
    <row r="158" spans="1:11">
      <c r="A158" s="2">
        <v>77</v>
      </c>
      <c r="B158" s="2">
        <v>45</v>
      </c>
      <c r="C158" s="2">
        <v>80020060</v>
      </c>
      <c r="D158" s="2" t="s">
        <v>48</v>
      </c>
      <c r="E158" s="2">
        <v>125</v>
      </c>
      <c r="F158" s="2">
        <v>124</v>
      </c>
      <c r="G158" s="2">
        <v>249</v>
      </c>
      <c r="H158" s="2">
        <v>12</v>
      </c>
    </row>
    <row r="159" spans="1:11">
      <c r="A159" s="2">
        <v>78</v>
      </c>
      <c r="B159" s="2">
        <v>72</v>
      </c>
      <c r="C159" s="2">
        <v>80020089</v>
      </c>
      <c r="D159" s="2" t="s">
        <v>75</v>
      </c>
      <c r="E159" s="2">
        <v>140</v>
      </c>
      <c r="F159" s="2">
        <v>113</v>
      </c>
      <c r="G159" s="2">
        <v>253</v>
      </c>
      <c r="H159" s="2">
        <v>11</v>
      </c>
      <c r="K159" s="2">
        <v>77</v>
      </c>
    </row>
    <row r="160" spans="1:11">
      <c r="A160" s="2">
        <v>79</v>
      </c>
      <c r="B160" s="2">
        <v>69</v>
      </c>
      <c r="C160" s="2">
        <v>80020086</v>
      </c>
      <c r="D160" s="2" t="s">
        <v>72</v>
      </c>
      <c r="E160" s="2">
        <v>126</v>
      </c>
      <c r="F160" s="2">
        <v>128</v>
      </c>
      <c r="G160" s="2">
        <v>254</v>
      </c>
      <c r="H160" s="2">
        <v>13</v>
      </c>
      <c r="K160" s="2">
        <v>104</v>
      </c>
    </row>
    <row r="161" spans="1:11">
      <c r="A161" s="2">
        <v>80</v>
      </c>
      <c r="B161" s="2">
        <v>148</v>
      </c>
      <c r="C161" s="2">
        <v>80020176</v>
      </c>
      <c r="D161" s="2" t="s">
        <v>150</v>
      </c>
      <c r="E161" s="2">
        <v>142</v>
      </c>
      <c r="F161" s="2">
        <v>121</v>
      </c>
      <c r="G161" s="2">
        <v>263</v>
      </c>
      <c r="H161" s="2">
        <v>12</v>
      </c>
      <c r="K161" s="2">
        <v>7</v>
      </c>
    </row>
    <row r="162" spans="1:11">
      <c r="A162" s="2">
        <v>81</v>
      </c>
      <c r="B162" s="2">
        <v>49</v>
      </c>
      <c r="C162" s="2">
        <v>80020064</v>
      </c>
      <c r="D162" s="2" t="s">
        <v>52</v>
      </c>
      <c r="E162" s="2">
        <v>131</v>
      </c>
      <c r="F162" s="2">
        <v>133</v>
      </c>
      <c r="G162" s="2">
        <v>264</v>
      </c>
      <c r="H162" s="2">
        <v>12</v>
      </c>
      <c r="K162" s="2">
        <f>SUM(K159:K161)</f>
        <v>188</v>
      </c>
    </row>
    <row r="163" spans="1:11">
      <c r="A163" s="2">
        <v>82</v>
      </c>
      <c r="B163" s="2">
        <v>54</v>
      </c>
      <c r="C163" s="2">
        <v>80020069</v>
      </c>
      <c r="D163" s="2" t="s">
        <v>57</v>
      </c>
      <c r="E163" s="2">
        <v>126</v>
      </c>
      <c r="F163" s="2">
        <v>139</v>
      </c>
      <c r="G163" s="2">
        <v>265</v>
      </c>
      <c r="H163" s="2">
        <v>12</v>
      </c>
    </row>
    <row r="164" spans="1:11">
      <c r="A164" s="2">
        <v>83</v>
      </c>
      <c r="B164" s="2">
        <v>105</v>
      </c>
      <c r="C164" s="2">
        <v>80020129</v>
      </c>
      <c r="D164" s="2" t="s">
        <v>108</v>
      </c>
      <c r="E164" s="2">
        <v>126</v>
      </c>
      <c r="F164" s="2">
        <v>139</v>
      </c>
      <c r="G164" s="2">
        <v>265</v>
      </c>
      <c r="H164" s="2">
        <v>12</v>
      </c>
    </row>
    <row r="165" spans="1:11">
      <c r="A165" s="2">
        <v>84</v>
      </c>
      <c r="B165" s="2">
        <v>37</v>
      </c>
      <c r="C165" s="2">
        <v>80020052</v>
      </c>
      <c r="D165" s="2" t="s">
        <v>40</v>
      </c>
      <c r="E165" s="2">
        <v>149</v>
      </c>
      <c r="F165" s="2">
        <v>119</v>
      </c>
      <c r="G165" s="2">
        <v>268</v>
      </c>
      <c r="H165" s="2">
        <v>14</v>
      </c>
    </row>
    <row r="166" spans="1:11">
      <c r="A166" s="2">
        <v>85</v>
      </c>
      <c r="B166" s="2">
        <v>8</v>
      </c>
      <c r="C166" s="2">
        <v>80020012</v>
      </c>
      <c r="D166" s="2" t="s">
        <v>11</v>
      </c>
      <c r="E166" s="2">
        <v>132</v>
      </c>
      <c r="F166" s="2">
        <v>143</v>
      </c>
      <c r="G166" s="2">
        <v>275</v>
      </c>
      <c r="H166" s="2">
        <v>13</v>
      </c>
    </row>
    <row r="167" spans="1:11">
      <c r="A167" s="2">
        <v>86</v>
      </c>
      <c r="B167" s="2">
        <v>106</v>
      </c>
      <c r="C167" s="2">
        <v>80020130</v>
      </c>
      <c r="D167" s="2" t="s">
        <v>109</v>
      </c>
      <c r="E167" s="2">
        <v>143</v>
      </c>
      <c r="F167" s="2">
        <v>133</v>
      </c>
      <c r="G167" s="2">
        <v>276</v>
      </c>
      <c r="H167" s="2">
        <v>10</v>
      </c>
    </row>
    <row r="168" spans="1:11">
      <c r="A168" s="2">
        <v>87</v>
      </c>
      <c r="B168" s="2">
        <v>157</v>
      </c>
      <c r="C168" s="2">
        <v>80020185</v>
      </c>
      <c r="D168" s="2" t="s">
        <v>159</v>
      </c>
      <c r="E168" s="2">
        <v>145</v>
      </c>
      <c r="F168" s="2">
        <v>147</v>
      </c>
      <c r="G168" s="2">
        <v>292</v>
      </c>
      <c r="H168" s="2">
        <v>15</v>
      </c>
    </row>
    <row r="169" spans="1:11">
      <c r="A169" s="2">
        <v>88</v>
      </c>
      <c r="B169" s="2">
        <v>154</v>
      </c>
      <c r="C169" s="2">
        <v>80020182</v>
      </c>
      <c r="D169" s="2" t="s">
        <v>156</v>
      </c>
      <c r="E169" s="2">
        <v>163</v>
      </c>
      <c r="F169" s="2">
        <v>134</v>
      </c>
      <c r="G169" s="2">
        <v>297</v>
      </c>
      <c r="H169" s="2">
        <v>14</v>
      </c>
    </row>
    <row r="170" spans="1:11">
      <c r="A170" s="2">
        <v>89</v>
      </c>
      <c r="B170" s="2">
        <v>14</v>
      </c>
      <c r="C170" s="2">
        <v>80020021</v>
      </c>
      <c r="D170" s="2" t="s">
        <v>17</v>
      </c>
      <c r="E170" s="2">
        <v>167</v>
      </c>
      <c r="F170" s="2">
        <v>131</v>
      </c>
      <c r="G170" s="2">
        <v>298</v>
      </c>
      <c r="H170" s="2">
        <v>15</v>
      </c>
    </row>
    <row r="171" spans="1:11">
      <c r="A171" s="2">
        <v>90</v>
      </c>
      <c r="B171" s="2">
        <v>142</v>
      </c>
      <c r="C171" s="2">
        <v>80020170</v>
      </c>
      <c r="D171" s="2" t="s">
        <v>144</v>
      </c>
      <c r="E171" s="2">
        <v>172</v>
      </c>
      <c r="F171" s="2">
        <v>137</v>
      </c>
      <c r="G171" s="2">
        <v>309</v>
      </c>
      <c r="H171" s="2">
        <v>11</v>
      </c>
    </row>
    <row r="172" spans="1:11">
      <c r="A172" s="2">
        <v>91</v>
      </c>
      <c r="B172" s="2">
        <v>130</v>
      </c>
      <c r="C172" s="2">
        <v>80020157</v>
      </c>
      <c r="D172" s="2" t="s">
        <v>132</v>
      </c>
      <c r="E172" s="2">
        <v>149</v>
      </c>
      <c r="F172" s="2">
        <v>162</v>
      </c>
      <c r="G172" s="2">
        <v>311</v>
      </c>
      <c r="H172" s="2">
        <v>13</v>
      </c>
    </row>
    <row r="173" spans="1:11">
      <c r="A173" s="2">
        <v>92</v>
      </c>
      <c r="B173" s="2">
        <v>115</v>
      </c>
      <c r="C173" s="2">
        <v>80020140</v>
      </c>
      <c r="D173" s="2" t="s">
        <v>118</v>
      </c>
      <c r="E173" s="2">
        <v>168</v>
      </c>
      <c r="F173" s="2">
        <v>147</v>
      </c>
      <c r="G173" s="2">
        <v>315</v>
      </c>
      <c r="H173" s="2">
        <v>15</v>
      </c>
    </row>
    <row r="174" spans="1:11">
      <c r="A174" s="2">
        <v>93</v>
      </c>
      <c r="B174" s="2">
        <v>134</v>
      </c>
      <c r="C174" s="2">
        <v>80020161</v>
      </c>
      <c r="D174" s="2" t="s">
        <v>136</v>
      </c>
      <c r="E174" s="2">
        <v>167</v>
      </c>
      <c r="F174" s="2">
        <v>161</v>
      </c>
      <c r="G174" s="2">
        <v>328</v>
      </c>
      <c r="H174" s="2">
        <v>12</v>
      </c>
    </row>
    <row r="175" spans="1:11">
      <c r="A175" s="2">
        <v>94</v>
      </c>
      <c r="B175" s="2">
        <v>33</v>
      </c>
      <c r="C175" s="2">
        <v>80020046</v>
      </c>
      <c r="D175" s="2" t="s">
        <v>36</v>
      </c>
      <c r="E175" s="2">
        <v>190</v>
      </c>
      <c r="F175" s="2">
        <v>144</v>
      </c>
      <c r="G175" s="2">
        <v>334</v>
      </c>
      <c r="H175" s="2">
        <v>13</v>
      </c>
    </row>
    <row r="176" spans="1:11">
      <c r="A176" s="2">
        <v>95</v>
      </c>
      <c r="B176" s="2">
        <v>68</v>
      </c>
      <c r="C176" s="2">
        <v>80020085</v>
      </c>
      <c r="D176" s="2" t="s">
        <v>71</v>
      </c>
      <c r="E176" s="2">
        <v>184</v>
      </c>
      <c r="F176" s="2">
        <v>161</v>
      </c>
      <c r="G176" s="2">
        <v>345</v>
      </c>
      <c r="H176" s="2">
        <v>17</v>
      </c>
    </row>
    <row r="177" spans="1:8">
      <c r="A177" s="2">
        <v>96</v>
      </c>
      <c r="B177" s="2">
        <v>109</v>
      </c>
      <c r="C177" s="2">
        <v>80020133</v>
      </c>
      <c r="D177" s="2" t="s">
        <v>112</v>
      </c>
      <c r="E177" s="2">
        <v>165</v>
      </c>
      <c r="F177" s="2">
        <v>202</v>
      </c>
      <c r="G177" s="2">
        <v>367</v>
      </c>
      <c r="H177" s="2">
        <v>16</v>
      </c>
    </row>
    <row r="178" spans="1:8">
      <c r="A178" s="2">
        <v>97</v>
      </c>
      <c r="B178" s="2">
        <v>160</v>
      </c>
      <c r="C178" s="2">
        <v>80020188</v>
      </c>
      <c r="D178" s="2" t="s">
        <v>162</v>
      </c>
      <c r="E178" s="2">
        <v>191</v>
      </c>
      <c r="F178" s="2">
        <v>186</v>
      </c>
      <c r="G178" s="2">
        <v>377</v>
      </c>
      <c r="H178" s="2">
        <v>14</v>
      </c>
    </row>
    <row r="179" spans="1:8">
      <c r="A179" s="2">
        <v>98</v>
      </c>
      <c r="B179" s="2">
        <v>70</v>
      </c>
      <c r="C179" s="2">
        <v>80020087</v>
      </c>
      <c r="D179" s="2" t="s">
        <v>73</v>
      </c>
      <c r="E179" s="2">
        <v>198</v>
      </c>
      <c r="F179" s="2">
        <v>184</v>
      </c>
      <c r="G179" s="2">
        <v>382</v>
      </c>
      <c r="H179" s="2">
        <v>17</v>
      </c>
    </row>
    <row r="180" spans="1:8">
      <c r="A180" s="2">
        <v>99</v>
      </c>
      <c r="B180" s="2">
        <v>66</v>
      </c>
      <c r="C180" s="2">
        <v>80020083</v>
      </c>
      <c r="D180" s="2" t="s">
        <v>69</v>
      </c>
      <c r="E180" s="2">
        <v>205</v>
      </c>
      <c r="F180" s="2">
        <v>182</v>
      </c>
      <c r="G180" s="2">
        <v>387</v>
      </c>
      <c r="H180" s="2">
        <v>20</v>
      </c>
    </row>
    <row r="181" spans="1:8">
      <c r="A181" s="2">
        <v>100</v>
      </c>
      <c r="B181" s="2">
        <v>25</v>
      </c>
      <c r="C181" s="2">
        <v>80020036</v>
      </c>
      <c r="D181" s="2" t="s">
        <v>28</v>
      </c>
      <c r="E181" s="2">
        <v>202</v>
      </c>
      <c r="F181" s="2">
        <v>189</v>
      </c>
      <c r="G181" s="2">
        <v>391</v>
      </c>
      <c r="H181" s="2">
        <v>15</v>
      </c>
    </row>
    <row r="182" spans="1:8">
      <c r="A182" s="2">
        <v>101</v>
      </c>
      <c r="B182" s="2">
        <v>43</v>
      </c>
      <c r="C182" s="2">
        <v>80020058</v>
      </c>
      <c r="D182" s="2" t="s">
        <v>46</v>
      </c>
      <c r="E182" s="2">
        <v>229</v>
      </c>
      <c r="F182" s="2">
        <v>195</v>
      </c>
      <c r="G182" s="2">
        <v>424</v>
      </c>
      <c r="H182" s="2">
        <v>20</v>
      </c>
    </row>
    <row r="183" spans="1:8">
      <c r="A183" s="2">
        <v>102</v>
      </c>
      <c r="B183" s="2">
        <v>47</v>
      </c>
      <c r="C183" s="2">
        <v>80020062</v>
      </c>
      <c r="D183" s="2" t="s">
        <v>50</v>
      </c>
      <c r="E183" s="2">
        <v>221</v>
      </c>
      <c r="F183" s="2">
        <v>212</v>
      </c>
      <c r="G183" s="2">
        <v>433</v>
      </c>
      <c r="H183" s="2">
        <v>17</v>
      </c>
    </row>
    <row r="184" spans="1:8">
      <c r="A184" s="2">
        <v>103</v>
      </c>
      <c r="B184" s="2">
        <v>145</v>
      </c>
      <c r="C184" s="2">
        <v>80020173</v>
      </c>
      <c r="D184" s="2" t="s">
        <v>147</v>
      </c>
      <c r="E184" s="2">
        <v>223</v>
      </c>
      <c r="F184" s="2">
        <v>214</v>
      </c>
      <c r="G184" s="2">
        <v>437</v>
      </c>
      <c r="H184" s="2">
        <v>16</v>
      </c>
    </row>
    <row r="185" spans="1:8">
      <c r="A185" s="2">
        <v>104</v>
      </c>
      <c r="B185" s="2">
        <v>131</v>
      </c>
      <c r="C185" s="2">
        <v>80020158</v>
      </c>
      <c r="D185" s="2" t="s">
        <v>133</v>
      </c>
      <c r="E185" s="2">
        <v>248</v>
      </c>
      <c r="F185" s="2">
        <v>210</v>
      </c>
      <c r="G185" s="2">
        <v>458</v>
      </c>
      <c r="H185" s="2">
        <v>21</v>
      </c>
    </row>
    <row r="187" spans="1:8">
      <c r="A187" s="2">
        <v>1</v>
      </c>
      <c r="B187" s="2">
        <v>178</v>
      </c>
      <c r="C187" s="2">
        <v>80020208</v>
      </c>
      <c r="D187" s="2" t="s">
        <v>180</v>
      </c>
      <c r="E187" s="2">
        <v>323</v>
      </c>
      <c r="F187" s="2">
        <v>317</v>
      </c>
      <c r="G187" s="2">
        <v>640</v>
      </c>
      <c r="H187" s="2">
        <v>24</v>
      </c>
    </row>
    <row r="188" spans="1:8">
      <c r="A188" s="2">
        <v>2</v>
      </c>
      <c r="B188" s="2">
        <v>152</v>
      </c>
      <c r="C188" s="2">
        <v>80020180</v>
      </c>
      <c r="D188" s="2" t="s">
        <v>154</v>
      </c>
      <c r="E188" s="2">
        <v>352</v>
      </c>
      <c r="F188" s="2">
        <v>302</v>
      </c>
      <c r="G188" s="2">
        <v>654</v>
      </c>
      <c r="H188" s="2">
        <v>26</v>
      </c>
    </row>
    <row r="189" spans="1:8">
      <c r="A189" s="2">
        <v>3</v>
      </c>
      <c r="B189" s="2">
        <v>32</v>
      </c>
      <c r="C189" s="2">
        <v>80020045</v>
      </c>
      <c r="D189" s="2" t="s">
        <v>35</v>
      </c>
      <c r="E189" s="2">
        <v>341</v>
      </c>
      <c r="F189" s="2">
        <v>356</v>
      </c>
      <c r="G189" s="2">
        <v>697</v>
      </c>
      <c r="H189" s="2">
        <v>24</v>
      </c>
    </row>
    <row r="190" spans="1:8">
      <c r="A190" s="2">
        <v>4</v>
      </c>
      <c r="B190" s="2">
        <v>141</v>
      </c>
      <c r="C190" s="2">
        <v>80020169</v>
      </c>
      <c r="D190" s="2" t="s">
        <v>143</v>
      </c>
      <c r="E190" s="2">
        <v>418</v>
      </c>
      <c r="F190" s="2">
        <v>393</v>
      </c>
      <c r="G190" s="2">
        <v>811</v>
      </c>
      <c r="H190" s="2">
        <v>24</v>
      </c>
    </row>
    <row r="191" spans="1:8">
      <c r="A191" s="2">
        <v>5</v>
      </c>
      <c r="B191" s="2">
        <v>117</v>
      </c>
      <c r="C191" s="2">
        <v>80020142</v>
      </c>
      <c r="D191" s="2" t="s">
        <v>120</v>
      </c>
      <c r="E191" s="2">
        <v>413</v>
      </c>
      <c r="F191" s="2">
        <v>406</v>
      </c>
      <c r="G191" s="2">
        <v>819</v>
      </c>
      <c r="H191" s="2">
        <v>27</v>
      </c>
    </row>
    <row r="192" spans="1:8">
      <c r="A192" s="2">
        <v>6</v>
      </c>
      <c r="B192" s="2">
        <v>60</v>
      </c>
      <c r="C192" s="2">
        <v>80020076</v>
      </c>
      <c r="D192" s="2" t="s">
        <v>63</v>
      </c>
      <c r="E192" s="2">
        <v>569</v>
      </c>
      <c r="F192" s="2">
        <v>580</v>
      </c>
      <c r="G192" s="2">
        <v>1149</v>
      </c>
      <c r="H192" s="2">
        <v>32</v>
      </c>
    </row>
    <row r="193" spans="1:13">
      <c r="A193" s="2">
        <v>7</v>
      </c>
      <c r="B193" s="2">
        <v>183</v>
      </c>
      <c r="C193" s="2">
        <v>80020215</v>
      </c>
      <c r="D193" s="2" t="s">
        <v>185</v>
      </c>
      <c r="E193" s="2">
        <v>598</v>
      </c>
      <c r="F193" s="2">
        <v>592</v>
      </c>
      <c r="G193" s="2">
        <v>1190</v>
      </c>
      <c r="H193" s="2">
        <v>45</v>
      </c>
      <c r="M193" s="2">
        <f>SUM(M190:M192)</f>
        <v>0</v>
      </c>
    </row>
    <row r="194" spans="1:13">
      <c r="E194" s="2">
        <v>17623</v>
      </c>
      <c r="F194" s="2">
        <v>16185</v>
      </c>
      <c r="G194" s="2">
        <v>33808</v>
      </c>
      <c r="H194" s="2">
        <v>2000</v>
      </c>
    </row>
  </sheetData>
  <sortState ref="B4:H191">
    <sortCondition ref="G4:G191"/>
  </sortState>
  <mergeCells count="1">
    <mergeCell ref="E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5</vt:i4>
      </vt:variant>
    </vt:vector>
  </HeadingPairs>
  <TitlesOfParts>
    <vt:vector size="11" baseType="lpstr">
      <vt:lpstr>งบหน้า</vt:lpstr>
      <vt:lpstr>10 มิ.ย.66 </vt:lpstr>
      <vt:lpstr>น.ร รายอำเภอ</vt:lpstr>
      <vt:lpstr>ขยายโอกาส</vt:lpstr>
      <vt:lpstr>นักเรียนจำแนกรายชั้น</vt:lpstr>
      <vt:lpstr>120</vt:lpstr>
      <vt:lpstr>'10 มิ.ย.66 '!Print_Area</vt:lpstr>
      <vt:lpstr>นักเรียนจำแนกรายชั้น!Print_Area</vt:lpstr>
      <vt:lpstr>'10 มิ.ย.66 '!Print_Titles</vt:lpstr>
      <vt:lpstr>ขยายโอกาส!Print_Titles</vt:lpstr>
      <vt:lpstr>นักเรียนจำแนกรายชั้น!Print_Titles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2023-07-18T02:13:13Z</cp:lastPrinted>
  <dcterms:created xsi:type="dcterms:W3CDTF">2023-06-19T03:10:06Z</dcterms:created>
  <dcterms:modified xsi:type="dcterms:W3CDTF">2024-02-09T04:17:42Z</dcterms:modified>
</cp:coreProperties>
</file>